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g56.fr\DFS-DA\DA-CFPPA-CDCA\CFPPA\01_Bilans\Bilans outils\"/>
    </mc:Choice>
  </mc:AlternateContent>
  <bookViews>
    <workbookView xWindow="-108" yWindow="-108" windowWidth="19416" windowHeight="11496"/>
  </bookViews>
  <sheets>
    <sheet name="Page de garde" sheetId="3" r:id="rId1"/>
    <sheet name="Bilan" sheetId="1" r:id="rId2"/>
    <sheet name="Infos_complémentaires EHPAD" sheetId="16" r:id="rId3"/>
    <sheet name="Financement" sheetId="2" r:id="rId4"/>
    <sheet name="Couverture_territoriale" sheetId="4" r:id="rId5"/>
    <sheet name="liste" sheetId="17" state="hidden" r:id="rId6"/>
  </sheets>
  <definedNames>
    <definedName name="_xlnm._FilterDatabase" localSheetId="4" hidden="1">Couverture_territoriale!$C$9:$G$263</definedName>
    <definedName name="Activ_Sport" localSheetId="2">#REF!</definedName>
    <definedName name="Activ_Sport">#REF!</definedName>
    <definedName name="ADAPEI" localSheetId="2">#REF!</definedName>
    <definedName name="ADAPEI">#REF!</definedName>
    <definedName name="ADMR" localSheetId="2">#REF!</definedName>
    <definedName name="ADMR">#REF!</definedName>
    <definedName name="ADNM" localSheetId="2">#REF!</definedName>
    <definedName name="ADNM">#REF!</definedName>
    <definedName name="Alteregocare" localSheetId="2">#REF!</definedName>
    <definedName name="Alteregocare">#REF!</definedName>
    <definedName name="APS" localSheetId="2">#REF!</definedName>
    <definedName name="APS">#REF!</definedName>
    <definedName name="APSIL" localSheetId="2">#REF!</definedName>
    <definedName name="APSIL">#REF!</definedName>
    <definedName name="AQTA" localSheetId="2">#REF!</definedName>
    <definedName name="AQTA">#REF!</definedName>
    <definedName name="Arc_Sud_Bretagne" localSheetId="2">#REF!</definedName>
    <definedName name="Arc_Sud_Bretagne">#REF!</definedName>
    <definedName name="ASEPT_Bretagne" localSheetId="2">#REF!</definedName>
    <definedName name="ASEPT_Bretagne">#REF!</definedName>
    <definedName name="ASSA" localSheetId="2">#REF!</definedName>
    <definedName name="ASSA">#REF!</definedName>
    <definedName name="ASSAD_Redon" localSheetId="2">#REF!</definedName>
    <definedName name="ASSAD_Redon">#REF!</definedName>
    <definedName name="Association_Cap_Avenir" localSheetId="2">#REF!</definedName>
    <definedName name="Association_Cap_Avenir">#REF!</definedName>
    <definedName name="ASSOCIATION_DES_SPORTS_ADAPTES" localSheetId="2">#REF!</definedName>
    <definedName name="ASSOCIATION_DES_SPORTS_ADAPTES">#REF!</definedName>
    <definedName name="Beau_Pré_la_Lande" localSheetId="2">#REF!</definedName>
    <definedName name="Beau_Pré_la_Lande">#REF!</definedName>
    <definedName name="BIJ_Lorient" localSheetId="2">#REF!</definedName>
    <definedName name="BIJ_Lorient">#REF!</definedName>
    <definedName name="Brain_Up" localSheetId="2">#REF!</definedName>
    <definedName name="Brain_Up">#REF!</definedName>
    <definedName name="CAPAS" localSheetId="2">#REF!</definedName>
    <definedName name="CAPAS">#REF!</definedName>
    <definedName name="CCAS_ARRADON" localSheetId="2">#REF!</definedName>
    <definedName name="CCAS_ARRADON">#REF!</definedName>
    <definedName name="CCAS_Belz" localSheetId="2">#REF!</definedName>
    <definedName name="CCAS_Belz">#REF!</definedName>
    <definedName name="CCAS_Branderion" localSheetId="2">#REF!</definedName>
    <definedName name="CCAS_Branderion">#REF!</definedName>
    <definedName name="CCAS_Brech" localSheetId="2">#REF!</definedName>
    <definedName name="CCAS_Brech">#REF!</definedName>
    <definedName name="CCAS_Carnac" localSheetId="2">#REF!</definedName>
    <definedName name="CCAS_Carnac">#REF!</definedName>
    <definedName name="CCAS_Guidel" localSheetId="2">#REF!</definedName>
    <definedName name="CCAS_Guidel">#REF!</definedName>
    <definedName name="CCAS_Hennebont" localSheetId="2">#REF!</definedName>
    <definedName name="CCAS_Hennebont">#REF!</definedName>
    <definedName name="CCAS_Josselin" localSheetId="2">#REF!</definedName>
    <definedName name="CCAS_Josselin">#REF!</definedName>
    <definedName name="CCAS_Kervignac" localSheetId="2">#REF!</definedName>
    <definedName name="CCAS_Kervignac">#REF!</definedName>
    <definedName name="CCAS_Locmariaquer" localSheetId="2">#REF!</definedName>
    <definedName name="CCAS_Locmariaquer">#REF!</definedName>
    <definedName name="CCAS_Ploemel_Belz_Locoal_Mendon_Erdeven_Etel" localSheetId="2">#REF!</definedName>
    <definedName name="CCAS_Ploemel_Belz_Locoal_Mendon_Erdeven_Etel">#REF!</definedName>
    <definedName name="CCAS_Ploemeur" localSheetId="2">#REF!</definedName>
    <definedName name="CCAS_Ploemeur">#REF!</definedName>
    <definedName name="CCAS_Riantec" localSheetId="2">#REF!</definedName>
    <definedName name="CCAS_Riantec">#REF!</definedName>
    <definedName name="CCAS_Vannes" localSheetId="2">#REF!</definedName>
    <definedName name="CCAS_Vannes">#REF!</definedName>
    <definedName name="Centre_de_soins_Allaire_Malansac" localSheetId="2">#REF!</definedName>
    <definedName name="Centre_de_soins_Allaire_Malansac">#REF!</definedName>
    <definedName name="Centre_social_Eveil" localSheetId="2">#REF!</definedName>
    <definedName name="Centre_social_Eveil">#REF!</definedName>
    <definedName name="Centre_Social_TI_Mozaïk_Pays_de_Guer" localSheetId="2">#REF!</definedName>
    <definedName name="Centre_Social_TI_Mozaïk_Pays_de_Guer">#REF!</definedName>
    <definedName name="CIAS_Ploermel" localSheetId="2">#REF!</definedName>
    <definedName name="CIAS_Ploermel">#REF!</definedName>
    <definedName name="CLARPA" localSheetId="2">#REF!</definedName>
    <definedName name="CLARPA">#REF!</definedName>
    <definedName name="Clinique_des_Augustines" localSheetId="2">#REF!</definedName>
    <definedName name="Clinique_des_Augustines">#REF!</definedName>
    <definedName name="Comité_départemental_sport_pour_tous" localSheetId="2">#REF!</definedName>
    <definedName name="Comité_départemental_sport_pour_tous">#REF!</definedName>
    <definedName name="DEFIS" localSheetId="2">#REF!</definedName>
    <definedName name="DEFIS">#REF!</definedName>
    <definedName name="Défis" localSheetId="2">#REF!</definedName>
    <definedName name="Défis">#REF!</definedName>
    <definedName name="EASEM" localSheetId="2">#REF!</definedName>
    <definedName name="EASEM">#REF!</definedName>
    <definedName name="EHPAD_Bar_Héol_Plateforme_d_Accompagnement_et_de_Répit" localSheetId="2">#REF!</definedName>
    <definedName name="EHPAD_Bar_Héol_Plateforme_d_Accompagnement_et_de_Répit">#REF!</definedName>
    <definedName name="EkipÂge" localSheetId="2">#REF!</definedName>
    <definedName name="EkipÂge">#REF!</definedName>
    <definedName name="EPGV" localSheetId="2">#REF!</definedName>
    <definedName name="EPGV">#REF!</definedName>
    <definedName name="Escale_Brizeux" localSheetId="2">#REF!</definedName>
    <definedName name="Escale_Brizeux">#REF!</definedName>
    <definedName name="Familles_Rurales_Plouay" localSheetId="2">#REF!</definedName>
    <definedName name="Familles_Rurales_Plouay">#REF!</definedName>
    <definedName name="Fédération_ADMR_du_Morbihan" localSheetId="2">#REF!</definedName>
    <definedName name="Fédération_ADMR_du_Morbihan">#REF!</definedName>
    <definedName name="Focale_Groix_Photographie" localSheetId="2">#REF!</definedName>
    <definedName name="Focale_Groix_Photographie">#REF!</definedName>
    <definedName name="France_Alzheimer" localSheetId="2">#REF!</definedName>
    <definedName name="France_Alzheimer">#REF!</definedName>
    <definedName name="FranceVictime56" localSheetId="2">#REF!</definedName>
    <definedName name="FranceVictime56">#REF!</definedName>
    <definedName name="FSCB" localSheetId="2">#REF!</definedName>
    <definedName name="FSCB">#REF!</definedName>
    <definedName name="IFPEK" localSheetId="2">#REF!</definedName>
    <definedName name="IFPEK">#REF!</definedName>
    <definedName name="IREPS" localSheetId="2">#REF!</definedName>
    <definedName name="IREPS">#REF!</definedName>
    <definedName name="Judo_Plaisir" localSheetId="2">#REF!</definedName>
    <definedName name="Judo_Plaisir">#REF!</definedName>
    <definedName name="Kassiopée" localSheetId="2">#REF!</definedName>
    <definedName name="Kassiopée">#REF!</definedName>
    <definedName name="Kervihan" localSheetId="2">#REF!</definedName>
    <definedName name="Kervihan">#REF!</definedName>
    <definedName name="KOP" localSheetId="2">#REF!</definedName>
    <definedName name="KOP">#REF!</definedName>
    <definedName name="L_art_s_emporte" localSheetId="2">#REF!</definedName>
    <definedName name="L_art_s_emporte">#REF!</definedName>
    <definedName name="La_Renouée" localSheetId="2">#REF!</definedName>
    <definedName name="La_Renouée">#REF!</definedName>
    <definedName name="Le_Terrier" localSheetId="2">#REF!</definedName>
    <definedName name="Le_Terrier">#REF!</definedName>
    <definedName name="Les_mulots" localSheetId="2">#REF!</definedName>
    <definedName name="Les_mulots">#REF!</definedName>
    <definedName name="Mairie_Lorient" localSheetId="2">#REF!</definedName>
    <definedName name="Mairie_Lorient">#REF!</definedName>
    <definedName name="Maison_Nutrition_Diabète" localSheetId="2">#REF!</definedName>
    <definedName name="Maison_Nutrition_Diabète">#REF!</definedName>
    <definedName name="Maison_Sport_Santé" localSheetId="2">#REF!</definedName>
    <definedName name="Maison_Sport_Santé">#REF!</definedName>
    <definedName name="MAISON_SPORT_SANTE_LORIENT" localSheetId="2">#REF!</definedName>
    <definedName name="MAISON_SPORT_SANTE_LORIENT">#REF!</definedName>
    <definedName name="Maison_Sport_Santé_Lorient" localSheetId="2">#REF!</definedName>
    <definedName name="Maison_Sport_Santé_Lorient">#REF!</definedName>
    <definedName name="MAISON_SPORT_SANTE_MAURON" localSheetId="2">#REF!</definedName>
    <definedName name="MAISON_SPORT_SANTE_MAURON">#REF!</definedName>
    <definedName name="Merci_Julie" localSheetId="2">#REF!</definedName>
    <definedName name="Merci_Julie">#REF!</definedName>
    <definedName name="MFB" localSheetId="2">#REF!</definedName>
    <definedName name="MFB">#REF!</definedName>
    <definedName name="MPT_Kervénanec" localSheetId="2">#REF!</definedName>
    <definedName name="MPT_Kervénanec">#REF!</definedName>
    <definedName name="MPT_Kervennanec" localSheetId="2">#REF!</definedName>
    <definedName name="MPT_Kervennanec">#REF!</definedName>
    <definedName name="Optimism" localSheetId="2">#REF!</definedName>
    <definedName name="Optimism">#REF!</definedName>
    <definedName name="POLE_SANTE_KERVIGNAC" localSheetId="2">#REF!</definedName>
    <definedName name="POLE_SANTE_KERVIGNAC">#REF!</definedName>
    <definedName name="Siel_Bleu" localSheetId="2">#REF!</definedName>
    <definedName name="Siel_Bleu">#REF!</definedName>
    <definedName name="SOLIHA" localSheetId="2">#REF!</definedName>
    <definedName name="SOLIHA">#REF!</definedName>
    <definedName name="Ty_Aieul" localSheetId="2">#REF!</definedName>
    <definedName name="Ty_Aieul">#REF!</definedName>
    <definedName name="UFCV" localSheetId="2">#REF!</definedName>
    <definedName name="UFCV">#REF!</definedName>
    <definedName name="UFOLEP_Comité_Départemental_Ligue_enseignement" localSheetId="2">#REF!</definedName>
    <definedName name="UFOLEP_Comité_Départemental_Ligue_enseignement">#REF!</definedName>
    <definedName name="Unis_Cité" localSheetId="2">#REF!</definedName>
    <definedName name="Unis_Cité">#REF!</definedName>
    <definedName name="Unis_Cités" localSheetId="2">#REF!</definedName>
    <definedName name="Unis_Cités">#REF!</definedName>
    <definedName name="Ville_Auray" localSheetId="2">#REF!</definedName>
    <definedName name="Ville_Auray">#REF!</definedName>
    <definedName name="Ville_Locminé" localSheetId="2">#REF!</definedName>
    <definedName name="Ville_Locminé">#REF!</definedName>
    <definedName name="_xlnm.Print_Area" localSheetId="4">Couverture_territoriale!$A$8:$A$8</definedName>
    <definedName name="_xlnm.Print_Area" localSheetId="3">Financement!$B$1:$AW$69</definedName>
    <definedName name="_xlnm.Print_Area" localSheetId="0">'Page de garde'!$A$3:$AV$40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2" l="1"/>
  <c r="N20" i="2" l="1"/>
  <c r="AP67" i="2" l="1"/>
  <c r="AT65" i="2" s="1"/>
  <c r="AT55" i="2" l="1"/>
  <c r="AT67" i="2"/>
  <c r="AT47" i="2" l="1"/>
  <c r="AT49" i="2"/>
  <c r="AT53" i="2"/>
  <c r="AT41" i="2"/>
  <c r="AT51" i="2"/>
  <c r="AT57" i="2"/>
  <c r="AT59" i="2"/>
  <c r="AT61" i="2"/>
  <c r="Q44" i="1" l="1"/>
  <c r="C43" i="1"/>
  <c r="Q36" i="1"/>
  <c r="O1242" i="4"/>
  <c r="P1242" i="4" s="1"/>
  <c r="O1241" i="4"/>
  <c r="P1241" i="4" s="1"/>
  <c r="O1240" i="4"/>
  <c r="P1240" i="4" s="1"/>
  <c r="O1239" i="4"/>
  <c r="P1239" i="4" s="1"/>
  <c r="O1238" i="4"/>
  <c r="P1238" i="4" s="1"/>
  <c r="O1237" i="4"/>
  <c r="P1237" i="4" s="1"/>
  <c r="O1236" i="4"/>
  <c r="P1236" i="4" s="1"/>
  <c r="O1235" i="4"/>
  <c r="P1235" i="4" s="1"/>
  <c r="O1234" i="4"/>
  <c r="P1234" i="4" s="1"/>
  <c r="O1233" i="4"/>
  <c r="P1233" i="4" s="1"/>
  <c r="O1232" i="4"/>
  <c r="P1232" i="4" s="1"/>
  <c r="O1231" i="4"/>
  <c r="P1231" i="4" s="1"/>
  <c r="O1230" i="4"/>
  <c r="P1230" i="4" s="1"/>
  <c r="O1229" i="4"/>
  <c r="P1229" i="4" s="1"/>
  <c r="O1228" i="4"/>
  <c r="P1228" i="4" s="1"/>
  <c r="O1227" i="4"/>
  <c r="P1227" i="4" s="1"/>
  <c r="O1226" i="4"/>
  <c r="P1226" i="4" s="1"/>
  <c r="G261" i="4" s="1"/>
  <c r="I261" i="4" s="1"/>
  <c r="O1225" i="4"/>
  <c r="P1225" i="4" s="1"/>
  <c r="O1224" i="4"/>
  <c r="P1224" i="4" s="1"/>
  <c r="O1223" i="4"/>
  <c r="P1223" i="4" s="1"/>
  <c r="O1222" i="4"/>
  <c r="P1222" i="4" s="1"/>
  <c r="O1221" i="4"/>
  <c r="P1221" i="4" s="1"/>
  <c r="O1220" i="4"/>
  <c r="P1220" i="4" s="1"/>
  <c r="O1219" i="4"/>
  <c r="P1219" i="4" s="1"/>
  <c r="O1218" i="4"/>
  <c r="P1218" i="4" s="1"/>
  <c r="O1217" i="4"/>
  <c r="P1217" i="4" s="1"/>
  <c r="O1216" i="4"/>
  <c r="P1216" i="4" s="1"/>
  <c r="O1215" i="4"/>
  <c r="P1215" i="4" s="1"/>
  <c r="O1214" i="4"/>
  <c r="P1214" i="4" s="1"/>
  <c r="O1213" i="4"/>
  <c r="P1213" i="4" s="1"/>
  <c r="O1212" i="4"/>
  <c r="P1212" i="4" s="1"/>
  <c r="O1211" i="4"/>
  <c r="P1211" i="4" s="1"/>
  <c r="O1210" i="4"/>
  <c r="P1210" i="4" s="1"/>
  <c r="O1209" i="4"/>
  <c r="P1209" i="4" s="1"/>
  <c r="O1208" i="4"/>
  <c r="P1208" i="4" s="1"/>
  <c r="O1207" i="4"/>
  <c r="P1207" i="4" s="1"/>
  <c r="O1206" i="4"/>
  <c r="P1206" i="4" s="1"/>
  <c r="O1205" i="4"/>
  <c r="P1205" i="4" s="1"/>
  <c r="O1204" i="4"/>
  <c r="P1204" i="4" s="1"/>
  <c r="O1203" i="4"/>
  <c r="P1203" i="4" s="1"/>
  <c r="O1202" i="4"/>
  <c r="P1202" i="4" s="1"/>
  <c r="O1201" i="4"/>
  <c r="P1201" i="4" s="1"/>
  <c r="O1200" i="4"/>
  <c r="P1200" i="4" s="1"/>
  <c r="O1199" i="4"/>
  <c r="P1199" i="4" s="1"/>
  <c r="O1198" i="4"/>
  <c r="P1198" i="4" s="1"/>
  <c r="O1197" i="4"/>
  <c r="P1197" i="4" s="1"/>
  <c r="O1196" i="4"/>
  <c r="P1196" i="4" s="1"/>
  <c r="O1195" i="4"/>
  <c r="P1195" i="4" s="1"/>
  <c r="O1194" i="4"/>
  <c r="P1194" i="4" s="1"/>
  <c r="O1193" i="4"/>
  <c r="P1193" i="4" s="1"/>
  <c r="G260" i="4" s="1"/>
  <c r="I260" i="4" s="1"/>
  <c r="O1192" i="4"/>
  <c r="P1192" i="4" s="1"/>
  <c r="O1191" i="4"/>
  <c r="P1191" i="4" s="1"/>
  <c r="O1190" i="4"/>
  <c r="P1190" i="4" s="1"/>
  <c r="O1189" i="4"/>
  <c r="P1189" i="4" s="1"/>
  <c r="O1188" i="4"/>
  <c r="P1188" i="4" s="1"/>
  <c r="O1187" i="4"/>
  <c r="P1187" i="4" s="1"/>
  <c r="O1186" i="4"/>
  <c r="P1186" i="4" s="1"/>
  <c r="O1185" i="4"/>
  <c r="P1185" i="4" s="1"/>
  <c r="O1184" i="4"/>
  <c r="P1184" i="4" s="1"/>
  <c r="O1183" i="4"/>
  <c r="P1183" i="4" s="1"/>
  <c r="O1182" i="4"/>
  <c r="P1182" i="4" s="1"/>
  <c r="O1181" i="4"/>
  <c r="P1181" i="4" s="1"/>
  <c r="O1180" i="4"/>
  <c r="P1180" i="4" s="1"/>
  <c r="O1179" i="4"/>
  <c r="P1179" i="4" s="1"/>
  <c r="O1178" i="4"/>
  <c r="P1178" i="4" s="1"/>
  <c r="O1177" i="4"/>
  <c r="P1177" i="4" s="1"/>
  <c r="O1176" i="4"/>
  <c r="P1176" i="4" s="1"/>
  <c r="O1175" i="4"/>
  <c r="P1175" i="4" s="1"/>
  <c r="O1174" i="4"/>
  <c r="P1174" i="4" s="1"/>
  <c r="O1173" i="4"/>
  <c r="P1173" i="4" s="1"/>
  <c r="O1172" i="4"/>
  <c r="P1172" i="4" s="1"/>
  <c r="O1171" i="4"/>
  <c r="P1171" i="4" s="1"/>
  <c r="O1170" i="4"/>
  <c r="P1170" i="4" s="1"/>
  <c r="O1169" i="4"/>
  <c r="P1169" i="4" s="1"/>
  <c r="O1168" i="4"/>
  <c r="P1168" i="4" s="1"/>
  <c r="O1167" i="4"/>
  <c r="P1167" i="4" s="1"/>
  <c r="O1166" i="4"/>
  <c r="P1166" i="4" s="1"/>
  <c r="O1165" i="4"/>
  <c r="P1165" i="4" s="1"/>
  <c r="O1164" i="4"/>
  <c r="P1164" i="4" s="1"/>
  <c r="O1163" i="4"/>
  <c r="P1163" i="4" s="1"/>
  <c r="O1162" i="4"/>
  <c r="P1162" i="4" s="1"/>
  <c r="O1161" i="4"/>
  <c r="P1161" i="4" s="1"/>
  <c r="O1160" i="4"/>
  <c r="P1160" i="4" s="1"/>
  <c r="O1159" i="4"/>
  <c r="P1159" i="4" s="1"/>
  <c r="O1158" i="4"/>
  <c r="P1158" i="4" s="1"/>
  <c r="O1157" i="4"/>
  <c r="P1157" i="4" s="1"/>
  <c r="O1156" i="4"/>
  <c r="P1156" i="4" s="1"/>
  <c r="O1155" i="4"/>
  <c r="P1155" i="4" s="1"/>
  <c r="O1154" i="4"/>
  <c r="P1154" i="4" s="1"/>
  <c r="O1153" i="4"/>
  <c r="P1153" i="4" s="1"/>
  <c r="O1152" i="4"/>
  <c r="P1152" i="4" s="1"/>
  <c r="O1151" i="4"/>
  <c r="P1151" i="4" s="1"/>
  <c r="O1150" i="4"/>
  <c r="P1150" i="4" s="1"/>
  <c r="G256" i="4" s="1"/>
  <c r="I256" i="4" s="1"/>
  <c r="O1149" i="4"/>
  <c r="P1149" i="4" s="1"/>
  <c r="G255" i="4" s="1"/>
  <c r="I255" i="4" s="1"/>
  <c r="O1148" i="4"/>
  <c r="P1148" i="4" s="1"/>
  <c r="O1147" i="4"/>
  <c r="P1147" i="4" s="1"/>
  <c r="O1146" i="4"/>
  <c r="P1146" i="4" s="1"/>
  <c r="G254" i="4" s="1"/>
  <c r="I254" i="4" s="1"/>
  <c r="O1145" i="4"/>
  <c r="P1145" i="4" s="1"/>
  <c r="O1144" i="4"/>
  <c r="P1144" i="4" s="1"/>
  <c r="O1143" i="4"/>
  <c r="P1143" i="4" s="1"/>
  <c r="O1142" i="4"/>
  <c r="P1142" i="4" s="1"/>
  <c r="O1141" i="4"/>
  <c r="P1141" i="4" s="1"/>
  <c r="G253" i="4" s="1"/>
  <c r="I253" i="4" s="1"/>
  <c r="O1140" i="4"/>
  <c r="P1140" i="4" s="1"/>
  <c r="G252" i="4" s="1"/>
  <c r="I252" i="4" s="1"/>
  <c r="O1139" i="4"/>
  <c r="P1139" i="4" s="1"/>
  <c r="O1138" i="4"/>
  <c r="P1138" i="4" s="1"/>
  <c r="O1137" i="4"/>
  <c r="P1137" i="4" s="1"/>
  <c r="O1136" i="4"/>
  <c r="P1136" i="4" s="1"/>
  <c r="O1135" i="4"/>
  <c r="P1135" i="4" s="1"/>
  <c r="O1134" i="4"/>
  <c r="P1134" i="4" s="1"/>
  <c r="G251" i="4" s="1"/>
  <c r="I251" i="4" s="1"/>
  <c r="O1133" i="4"/>
  <c r="P1133" i="4" s="1"/>
  <c r="O1132" i="4"/>
  <c r="P1132" i="4" s="1"/>
  <c r="O1131" i="4"/>
  <c r="P1131" i="4" s="1"/>
  <c r="O1130" i="4"/>
  <c r="P1130" i="4" s="1"/>
  <c r="O1129" i="4"/>
  <c r="P1129" i="4" s="1"/>
  <c r="O1128" i="4"/>
  <c r="P1128" i="4" s="1"/>
  <c r="O1127" i="4"/>
  <c r="P1127" i="4" s="1"/>
  <c r="G249" i="4" s="1"/>
  <c r="I249" i="4" s="1"/>
  <c r="O1126" i="4"/>
  <c r="P1126" i="4" s="1"/>
  <c r="G248" i="4" s="1"/>
  <c r="I248" i="4" s="1"/>
  <c r="O1125" i="4"/>
  <c r="P1125" i="4" s="1"/>
  <c r="O1124" i="4"/>
  <c r="P1124" i="4" s="1"/>
  <c r="O1123" i="4"/>
  <c r="P1123" i="4" s="1"/>
  <c r="G247" i="4" s="1"/>
  <c r="I247" i="4" s="1"/>
  <c r="O1122" i="4"/>
  <c r="P1122" i="4" s="1"/>
  <c r="O1121" i="4"/>
  <c r="P1121" i="4" s="1"/>
  <c r="O1120" i="4"/>
  <c r="P1120" i="4" s="1"/>
  <c r="O1119" i="4"/>
  <c r="P1119" i="4" s="1"/>
  <c r="O1118" i="4"/>
  <c r="P1118" i="4" s="1"/>
  <c r="O1117" i="4"/>
  <c r="P1117" i="4" s="1"/>
  <c r="O1116" i="4"/>
  <c r="P1116" i="4" s="1"/>
  <c r="G221" i="4" s="1"/>
  <c r="I221" i="4" s="1"/>
  <c r="O1115" i="4"/>
  <c r="P1115" i="4" s="1"/>
  <c r="O1114" i="4"/>
  <c r="P1114" i="4" s="1"/>
  <c r="O1113" i="4"/>
  <c r="P1113" i="4" s="1"/>
  <c r="O1112" i="4"/>
  <c r="P1112" i="4" s="1"/>
  <c r="O1111" i="4"/>
  <c r="P1111" i="4" s="1"/>
  <c r="O1110" i="4"/>
  <c r="P1110" i="4" s="1"/>
  <c r="O1109" i="4"/>
  <c r="P1109" i="4" s="1"/>
  <c r="O1108" i="4"/>
  <c r="P1108" i="4" s="1"/>
  <c r="O1107" i="4"/>
  <c r="P1107" i="4" s="1"/>
  <c r="O1106" i="4"/>
  <c r="P1106" i="4" s="1"/>
  <c r="O1105" i="4"/>
  <c r="P1105" i="4" s="1"/>
  <c r="G244" i="4" s="1"/>
  <c r="I244" i="4" s="1"/>
  <c r="O1104" i="4"/>
  <c r="P1104" i="4" s="1"/>
  <c r="O1103" i="4"/>
  <c r="P1103" i="4" s="1"/>
  <c r="O1102" i="4"/>
  <c r="P1102" i="4" s="1"/>
  <c r="G243" i="4" s="1"/>
  <c r="I243" i="4" s="1"/>
  <c r="O1101" i="4"/>
  <c r="P1101" i="4" s="1"/>
  <c r="O1100" i="4"/>
  <c r="P1100" i="4" s="1"/>
  <c r="O1099" i="4"/>
  <c r="P1099" i="4" s="1"/>
  <c r="O1098" i="4"/>
  <c r="P1098" i="4" s="1"/>
  <c r="O1097" i="4"/>
  <c r="P1097" i="4" s="1"/>
  <c r="O1096" i="4"/>
  <c r="P1096" i="4" s="1"/>
  <c r="O1095" i="4"/>
  <c r="P1095" i="4" s="1"/>
  <c r="O1094" i="4"/>
  <c r="P1094" i="4" s="1"/>
  <c r="O1093" i="4"/>
  <c r="P1093" i="4" s="1"/>
  <c r="O1092" i="4"/>
  <c r="P1092" i="4" s="1"/>
  <c r="O1091" i="4"/>
  <c r="P1091" i="4" s="1"/>
  <c r="G242" i="4" s="1"/>
  <c r="I242" i="4" s="1"/>
  <c r="O1090" i="4"/>
  <c r="P1090" i="4" s="1"/>
  <c r="O1089" i="4"/>
  <c r="P1089" i="4" s="1"/>
  <c r="O1088" i="4"/>
  <c r="P1088" i="4" s="1"/>
  <c r="O1087" i="4"/>
  <c r="P1087" i="4" s="1"/>
  <c r="O1086" i="4"/>
  <c r="P1086" i="4" s="1"/>
  <c r="O1085" i="4"/>
  <c r="P1085" i="4" s="1"/>
  <c r="O1084" i="4"/>
  <c r="P1084" i="4" s="1"/>
  <c r="O1083" i="4"/>
  <c r="P1083" i="4" s="1"/>
  <c r="O1082" i="4"/>
  <c r="P1082" i="4" s="1"/>
  <c r="O1081" i="4"/>
  <c r="P1081" i="4" s="1"/>
  <c r="O1080" i="4"/>
  <c r="P1080" i="4" s="1"/>
  <c r="O1079" i="4"/>
  <c r="P1079" i="4" s="1"/>
  <c r="O1078" i="4"/>
  <c r="P1078" i="4" s="1"/>
  <c r="O1077" i="4"/>
  <c r="P1077" i="4" s="1"/>
  <c r="O1076" i="4"/>
  <c r="P1076" i="4" s="1"/>
  <c r="O1075" i="4"/>
  <c r="P1075" i="4" s="1"/>
  <c r="O1074" i="4"/>
  <c r="P1074" i="4" s="1"/>
  <c r="G241" i="4" s="1"/>
  <c r="I241" i="4" s="1"/>
  <c r="O1073" i="4"/>
  <c r="P1073" i="4" s="1"/>
  <c r="O1072" i="4"/>
  <c r="P1072" i="4" s="1"/>
  <c r="G240" i="4" s="1"/>
  <c r="I240" i="4" s="1"/>
  <c r="O1071" i="4"/>
  <c r="P1071" i="4" s="1"/>
  <c r="O1070" i="4"/>
  <c r="P1070" i="4" s="1"/>
  <c r="G239" i="4" s="1"/>
  <c r="I239" i="4" s="1"/>
  <c r="O1069" i="4"/>
  <c r="P1069" i="4" s="1"/>
  <c r="O1068" i="4"/>
  <c r="P1068" i="4" s="1"/>
  <c r="O1067" i="4"/>
  <c r="P1067" i="4" s="1"/>
  <c r="O1066" i="4"/>
  <c r="P1066" i="4" s="1"/>
  <c r="O1065" i="4"/>
  <c r="P1065" i="4" s="1"/>
  <c r="O1064" i="4"/>
  <c r="P1064" i="4" s="1"/>
  <c r="O1063" i="4"/>
  <c r="P1063" i="4" s="1"/>
  <c r="O1062" i="4"/>
  <c r="P1062" i="4" s="1"/>
  <c r="G238" i="4" s="1"/>
  <c r="I238" i="4" s="1"/>
  <c r="O1061" i="4"/>
  <c r="P1061" i="4" s="1"/>
  <c r="G237" i="4" s="1"/>
  <c r="I237" i="4" s="1"/>
  <c r="O1060" i="4"/>
  <c r="P1060" i="4" s="1"/>
  <c r="O1059" i="4"/>
  <c r="P1059" i="4" s="1"/>
  <c r="O1058" i="4"/>
  <c r="P1058" i="4" s="1"/>
  <c r="O1057" i="4"/>
  <c r="P1057" i="4" s="1"/>
  <c r="O1056" i="4"/>
  <c r="P1056" i="4" s="1"/>
  <c r="O1055" i="4"/>
  <c r="P1055" i="4" s="1"/>
  <c r="O1054" i="4"/>
  <c r="P1054" i="4" s="1"/>
  <c r="O1053" i="4"/>
  <c r="P1053" i="4" s="1"/>
  <c r="O1052" i="4"/>
  <c r="P1052" i="4" s="1"/>
  <c r="O1051" i="4"/>
  <c r="P1051" i="4" s="1"/>
  <c r="O1050" i="4"/>
  <c r="P1050" i="4" s="1"/>
  <c r="O1049" i="4"/>
  <c r="P1049" i="4" s="1"/>
  <c r="O1048" i="4"/>
  <c r="P1048" i="4" s="1"/>
  <c r="O1047" i="4"/>
  <c r="P1047" i="4" s="1"/>
  <c r="O1046" i="4"/>
  <c r="P1046" i="4" s="1"/>
  <c r="G236" i="4" s="1"/>
  <c r="I236" i="4" s="1"/>
  <c r="O1045" i="4"/>
  <c r="P1045" i="4" s="1"/>
  <c r="O1044" i="4"/>
  <c r="P1044" i="4" s="1"/>
  <c r="O1043" i="4"/>
  <c r="P1043" i="4" s="1"/>
  <c r="G235" i="4" s="1"/>
  <c r="I235" i="4" s="1"/>
  <c r="O1042" i="4"/>
  <c r="P1042" i="4" s="1"/>
  <c r="O1041" i="4"/>
  <c r="P1041" i="4" s="1"/>
  <c r="O1040" i="4"/>
  <c r="P1040" i="4" s="1"/>
  <c r="O1039" i="4"/>
  <c r="P1039" i="4" s="1"/>
  <c r="O1038" i="4"/>
  <c r="P1038" i="4" s="1"/>
  <c r="G234" i="4" s="1"/>
  <c r="I234" i="4" s="1"/>
  <c r="O1037" i="4"/>
  <c r="P1037" i="4" s="1"/>
  <c r="O1036" i="4"/>
  <c r="P1036" i="4" s="1"/>
  <c r="O1035" i="4"/>
  <c r="P1035" i="4" s="1"/>
  <c r="O1034" i="4"/>
  <c r="P1034" i="4" s="1"/>
  <c r="O1033" i="4"/>
  <c r="P1033" i="4" s="1"/>
  <c r="O1032" i="4"/>
  <c r="P1032" i="4" s="1"/>
  <c r="O1031" i="4"/>
  <c r="P1031" i="4" s="1"/>
  <c r="O1030" i="4"/>
  <c r="P1030" i="4" s="1"/>
  <c r="O1029" i="4"/>
  <c r="P1029" i="4" s="1"/>
  <c r="O1028" i="4"/>
  <c r="P1028" i="4" s="1"/>
  <c r="O1027" i="4"/>
  <c r="P1027" i="4" s="1"/>
  <c r="G231" i="4" s="1"/>
  <c r="I231" i="4" s="1"/>
  <c r="O1026" i="4"/>
  <c r="P1026" i="4" s="1"/>
  <c r="O1025" i="4"/>
  <c r="P1025" i="4" s="1"/>
  <c r="O1024" i="4"/>
  <c r="P1024" i="4" s="1"/>
  <c r="O1023" i="4"/>
  <c r="P1023" i="4" s="1"/>
  <c r="O1022" i="4"/>
  <c r="P1022" i="4" s="1"/>
  <c r="O1021" i="4"/>
  <c r="P1021" i="4" s="1"/>
  <c r="O1020" i="4"/>
  <c r="P1020" i="4" s="1"/>
  <c r="O1019" i="4"/>
  <c r="P1019" i="4" s="1"/>
  <c r="O1018" i="4"/>
  <c r="P1018" i="4" s="1"/>
  <c r="O1017" i="4"/>
  <c r="P1017" i="4" s="1"/>
  <c r="O1016" i="4"/>
  <c r="P1016" i="4" s="1"/>
  <c r="O1015" i="4"/>
  <c r="P1015" i="4" s="1"/>
  <c r="O1014" i="4"/>
  <c r="P1014" i="4" s="1"/>
  <c r="O1013" i="4"/>
  <c r="P1013" i="4" s="1"/>
  <c r="O1012" i="4"/>
  <c r="P1012" i="4" s="1"/>
  <c r="O1011" i="4"/>
  <c r="P1011" i="4" s="1"/>
  <c r="G228" i="4" s="1"/>
  <c r="I228" i="4" s="1"/>
  <c r="O1010" i="4"/>
  <c r="P1010" i="4" s="1"/>
  <c r="O1009" i="4"/>
  <c r="P1009" i="4" s="1"/>
  <c r="O1008" i="4"/>
  <c r="P1008" i="4" s="1"/>
  <c r="O1007" i="4"/>
  <c r="P1007" i="4" s="1"/>
  <c r="O1006" i="4"/>
  <c r="P1006" i="4" s="1"/>
  <c r="O1005" i="4"/>
  <c r="P1005" i="4" s="1"/>
  <c r="O1004" i="4"/>
  <c r="P1004" i="4" s="1"/>
  <c r="O1003" i="4"/>
  <c r="P1003" i="4" s="1"/>
  <c r="G227" i="4" s="1"/>
  <c r="I227" i="4" s="1"/>
  <c r="O1002" i="4"/>
  <c r="P1002" i="4" s="1"/>
  <c r="O1001" i="4"/>
  <c r="P1001" i="4" s="1"/>
  <c r="O1000" i="4"/>
  <c r="P1000" i="4" s="1"/>
  <c r="O999" i="4"/>
  <c r="P999" i="4" s="1"/>
  <c r="O998" i="4"/>
  <c r="P998" i="4" s="1"/>
  <c r="G224" i="4" s="1"/>
  <c r="I224" i="4" s="1"/>
  <c r="O997" i="4"/>
  <c r="P997" i="4" s="1"/>
  <c r="O996" i="4"/>
  <c r="P996" i="4" s="1"/>
  <c r="O995" i="4"/>
  <c r="P995" i="4" s="1"/>
  <c r="O994" i="4"/>
  <c r="P994" i="4" s="1"/>
  <c r="O993" i="4"/>
  <c r="P993" i="4" s="1"/>
  <c r="O992" i="4"/>
  <c r="P992" i="4" s="1"/>
  <c r="O991" i="4"/>
  <c r="P991" i="4" s="1"/>
  <c r="O990" i="4"/>
  <c r="P990" i="4" s="1"/>
  <c r="O989" i="4"/>
  <c r="P989" i="4" s="1"/>
  <c r="O988" i="4"/>
  <c r="P988" i="4" s="1"/>
  <c r="O987" i="4"/>
  <c r="P987" i="4" s="1"/>
  <c r="O986" i="4"/>
  <c r="P986" i="4" s="1"/>
  <c r="O985" i="4"/>
  <c r="P985" i="4" s="1"/>
  <c r="O984" i="4"/>
  <c r="P984" i="4" s="1"/>
  <c r="G222" i="4" s="1"/>
  <c r="I222" i="4" s="1"/>
  <c r="O983" i="4"/>
  <c r="P983" i="4" s="1"/>
  <c r="O982" i="4"/>
  <c r="P982" i="4" s="1"/>
  <c r="O981" i="4"/>
  <c r="P981" i="4" s="1"/>
  <c r="O980" i="4"/>
  <c r="P980" i="4" s="1"/>
  <c r="O979" i="4"/>
  <c r="P979" i="4" s="1"/>
  <c r="O978" i="4"/>
  <c r="P978" i="4" s="1"/>
  <c r="O977" i="4"/>
  <c r="P977" i="4" s="1"/>
  <c r="O976" i="4"/>
  <c r="P976" i="4" s="1"/>
  <c r="O975" i="4"/>
  <c r="P975" i="4" s="1"/>
  <c r="O974" i="4"/>
  <c r="P974" i="4" s="1"/>
  <c r="O973" i="4"/>
  <c r="P973" i="4" s="1"/>
  <c r="O972" i="4"/>
  <c r="P972" i="4" s="1"/>
  <c r="O971" i="4"/>
  <c r="P971" i="4" s="1"/>
  <c r="G218" i="4" s="1"/>
  <c r="I218" i="4" s="1"/>
  <c r="O970" i="4"/>
  <c r="P970" i="4" s="1"/>
  <c r="O969" i="4"/>
  <c r="P969" i="4" s="1"/>
  <c r="O968" i="4"/>
  <c r="P968" i="4" s="1"/>
  <c r="O967" i="4"/>
  <c r="P967" i="4" s="1"/>
  <c r="O966" i="4"/>
  <c r="P966" i="4" s="1"/>
  <c r="O965" i="4"/>
  <c r="P965" i="4" s="1"/>
  <c r="O964" i="4"/>
  <c r="P964" i="4" s="1"/>
  <c r="O963" i="4"/>
  <c r="P963" i="4" s="1"/>
  <c r="O962" i="4"/>
  <c r="P962" i="4" s="1"/>
  <c r="O961" i="4"/>
  <c r="P961" i="4" s="1"/>
  <c r="O960" i="4"/>
  <c r="P960" i="4" s="1"/>
  <c r="O959" i="4"/>
  <c r="P959" i="4" s="1"/>
  <c r="O958" i="4"/>
  <c r="P958" i="4" s="1"/>
  <c r="O957" i="4"/>
  <c r="P957" i="4" s="1"/>
  <c r="O956" i="4"/>
  <c r="P956" i="4" s="1"/>
  <c r="O955" i="4"/>
  <c r="P955" i="4" s="1"/>
  <c r="G216" i="4" s="1"/>
  <c r="I216" i="4" s="1"/>
  <c r="O954" i="4"/>
  <c r="P954" i="4" s="1"/>
  <c r="O953" i="4"/>
  <c r="P953" i="4" s="1"/>
  <c r="O952" i="4"/>
  <c r="P952" i="4" s="1"/>
  <c r="O951" i="4"/>
  <c r="P951" i="4" s="1"/>
  <c r="O950" i="4"/>
  <c r="P950" i="4" s="1"/>
  <c r="O949" i="4"/>
  <c r="P949" i="4" s="1"/>
  <c r="O948" i="4"/>
  <c r="P948" i="4" s="1"/>
  <c r="O947" i="4"/>
  <c r="P947" i="4" s="1"/>
  <c r="O946" i="4"/>
  <c r="P946" i="4" s="1"/>
  <c r="O945" i="4"/>
  <c r="P945" i="4" s="1"/>
  <c r="G214" i="4" s="1"/>
  <c r="I214" i="4" s="1"/>
  <c r="O944" i="4"/>
  <c r="P944" i="4" s="1"/>
  <c r="O943" i="4"/>
  <c r="P943" i="4" s="1"/>
  <c r="O942" i="4"/>
  <c r="P942" i="4" s="1"/>
  <c r="O941" i="4"/>
  <c r="P941" i="4" s="1"/>
  <c r="O940" i="4"/>
  <c r="P940" i="4" s="1"/>
  <c r="O939" i="4"/>
  <c r="P939" i="4" s="1"/>
  <c r="O938" i="4"/>
  <c r="P938" i="4" s="1"/>
  <c r="O937" i="4"/>
  <c r="P937" i="4" s="1"/>
  <c r="O936" i="4"/>
  <c r="P936" i="4" s="1"/>
  <c r="G211" i="4" s="1"/>
  <c r="I211" i="4" s="1"/>
  <c r="O935" i="4"/>
  <c r="P935" i="4" s="1"/>
  <c r="O934" i="4"/>
  <c r="P934" i="4" s="1"/>
  <c r="G210" i="4" s="1"/>
  <c r="I210" i="4" s="1"/>
  <c r="O933" i="4"/>
  <c r="P933" i="4" s="1"/>
  <c r="O932" i="4"/>
  <c r="P932" i="4" s="1"/>
  <c r="O931" i="4"/>
  <c r="P931" i="4" s="1"/>
  <c r="G209" i="4" s="1"/>
  <c r="I209" i="4" s="1"/>
  <c r="O930" i="4"/>
  <c r="P930" i="4" s="1"/>
  <c r="O929" i="4"/>
  <c r="P929" i="4" s="1"/>
  <c r="O928" i="4"/>
  <c r="P928" i="4" s="1"/>
  <c r="O927" i="4"/>
  <c r="P927" i="4" s="1"/>
  <c r="O926" i="4"/>
  <c r="P926" i="4" s="1"/>
  <c r="O925" i="4"/>
  <c r="P925" i="4" s="1"/>
  <c r="O924" i="4"/>
  <c r="P924" i="4" s="1"/>
  <c r="O923" i="4"/>
  <c r="P923" i="4" s="1"/>
  <c r="G207" i="4" s="1"/>
  <c r="I207" i="4" s="1"/>
  <c r="O922" i="4"/>
  <c r="P922" i="4" s="1"/>
  <c r="O921" i="4"/>
  <c r="P921" i="4" s="1"/>
  <c r="O920" i="4"/>
  <c r="P920" i="4" s="1"/>
  <c r="O919" i="4"/>
  <c r="P919" i="4" s="1"/>
  <c r="O918" i="4"/>
  <c r="P918" i="4" s="1"/>
  <c r="O917" i="4"/>
  <c r="P917" i="4" s="1"/>
  <c r="O916" i="4"/>
  <c r="P916" i="4" s="1"/>
  <c r="O915" i="4"/>
  <c r="P915" i="4" s="1"/>
  <c r="O914" i="4"/>
  <c r="P914" i="4" s="1"/>
  <c r="O913" i="4"/>
  <c r="P913" i="4" s="1"/>
  <c r="G206" i="4" s="1"/>
  <c r="I206" i="4" s="1"/>
  <c r="O912" i="4"/>
  <c r="P912" i="4" s="1"/>
  <c r="G205" i="4" s="1"/>
  <c r="I205" i="4" s="1"/>
  <c r="O911" i="4"/>
  <c r="P911" i="4" s="1"/>
  <c r="O910" i="4"/>
  <c r="P910" i="4" s="1"/>
  <c r="G204" i="4" s="1"/>
  <c r="I204" i="4" s="1"/>
  <c r="O909" i="4"/>
  <c r="P909" i="4" s="1"/>
  <c r="O908" i="4"/>
  <c r="P908" i="4" s="1"/>
  <c r="G203" i="4" s="1"/>
  <c r="I203" i="4" s="1"/>
  <c r="O907" i="4"/>
  <c r="P907" i="4" s="1"/>
  <c r="O906" i="4"/>
  <c r="P906" i="4" s="1"/>
  <c r="O905" i="4"/>
  <c r="P905" i="4" s="1"/>
  <c r="O904" i="4"/>
  <c r="P904" i="4" s="1"/>
  <c r="G202" i="4" s="1"/>
  <c r="I202" i="4" s="1"/>
  <c r="O903" i="4"/>
  <c r="P903" i="4" s="1"/>
  <c r="G201" i="4" s="1"/>
  <c r="I201" i="4" s="1"/>
  <c r="O902" i="4"/>
  <c r="P902" i="4" s="1"/>
  <c r="O901" i="4"/>
  <c r="P901" i="4" s="1"/>
  <c r="O900" i="4"/>
  <c r="P900" i="4" s="1"/>
  <c r="O899" i="4"/>
  <c r="P899" i="4" s="1"/>
  <c r="G200" i="4" s="1"/>
  <c r="I200" i="4" s="1"/>
  <c r="O898" i="4"/>
  <c r="P898" i="4" s="1"/>
  <c r="O897" i="4"/>
  <c r="P897" i="4" s="1"/>
  <c r="O896" i="4"/>
  <c r="P896" i="4" s="1"/>
  <c r="O895" i="4"/>
  <c r="P895" i="4" s="1"/>
  <c r="O894" i="4"/>
  <c r="P894" i="4" s="1"/>
  <c r="O893" i="4"/>
  <c r="P893" i="4" s="1"/>
  <c r="O892" i="4"/>
  <c r="P892" i="4" s="1"/>
  <c r="O891" i="4"/>
  <c r="P891" i="4" s="1"/>
  <c r="G197" i="4" s="1"/>
  <c r="I197" i="4" s="1"/>
  <c r="O890" i="4"/>
  <c r="P890" i="4" s="1"/>
  <c r="G196" i="4" s="1"/>
  <c r="I196" i="4" s="1"/>
  <c r="O889" i="4"/>
  <c r="P889" i="4" s="1"/>
  <c r="O888" i="4"/>
  <c r="P888" i="4" s="1"/>
  <c r="O887" i="4"/>
  <c r="P887" i="4" s="1"/>
  <c r="O886" i="4"/>
  <c r="P886" i="4" s="1"/>
  <c r="O885" i="4"/>
  <c r="P885" i="4" s="1"/>
  <c r="O884" i="4"/>
  <c r="P884" i="4" s="1"/>
  <c r="O883" i="4"/>
  <c r="P883" i="4" s="1"/>
  <c r="O882" i="4"/>
  <c r="P882" i="4" s="1"/>
  <c r="O881" i="4"/>
  <c r="P881" i="4" s="1"/>
  <c r="O880" i="4"/>
  <c r="P880" i="4" s="1"/>
  <c r="O879" i="4"/>
  <c r="P879" i="4" s="1"/>
  <c r="O878" i="4"/>
  <c r="P878" i="4" s="1"/>
  <c r="O877" i="4"/>
  <c r="P877" i="4" s="1"/>
  <c r="O876" i="4"/>
  <c r="P876" i="4" s="1"/>
  <c r="O875" i="4"/>
  <c r="P875" i="4" s="1"/>
  <c r="O874" i="4"/>
  <c r="P874" i="4" s="1"/>
  <c r="O873" i="4"/>
  <c r="P873" i="4" s="1"/>
  <c r="O872" i="4"/>
  <c r="P872" i="4" s="1"/>
  <c r="O871" i="4"/>
  <c r="P871" i="4" s="1"/>
  <c r="O870" i="4"/>
  <c r="P870" i="4" s="1"/>
  <c r="O869" i="4"/>
  <c r="P869" i="4" s="1"/>
  <c r="O868" i="4"/>
  <c r="P868" i="4" s="1"/>
  <c r="O867" i="4"/>
  <c r="P867" i="4" s="1"/>
  <c r="O866" i="4"/>
  <c r="P866" i="4" s="1"/>
  <c r="G191" i="4" s="1"/>
  <c r="I191" i="4" s="1"/>
  <c r="O865" i="4"/>
  <c r="P865" i="4" s="1"/>
  <c r="G192" i="4" s="1"/>
  <c r="I192" i="4" s="1"/>
  <c r="O864" i="4"/>
  <c r="P864" i="4" s="1"/>
  <c r="O863" i="4"/>
  <c r="P863" i="4" s="1"/>
  <c r="O862" i="4"/>
  <c r="P862" i="4" s="1"/>
  <c r="O861" i="4"/>
  <c r="P861" i="4" s="1"/>
  <c r="O860" i="4"/>
  <c r="P860" i="4" s="1"/>
  <c r="O859" i="4"/>
  <c r="P859" i="4" s="1"/>
  <c r="O858" i="4"/>
  <c r="P858" i="4" s="1"/>
  <c r="O857" i="4"/>
  <c r="P857" i="4" s="1"/>
  <c r="O856" i="4"/>
  <c r="P856" i="4" s="1"/>
  <c r="O855" i="4"/>
  <c r="P855" i="4" s="1"/>
  <c r="O854" i="4"/>
  <c r="P854" i="4" s="1"/>
  <c r="O853" i="4"/>
  <c r="P853" i="4" s="1"/>
  <c r="O852" i="4"/>
  <c r="P852" i="4" s="1"/>
  <c r="O851" i="4"/>
  <c r="P851" i="4" s="1"/>
  <c r="G190" i="4" s="1"/>
  <c r="I190" i="4" s="1"/>
  <c r="O850" i="4"/>
  <c r="P850" i="4" s="1"/>
  <c r="O849" i="4"/>
  <c r="P849" i="4" s="1"/>
  <c r="O848" i="4"/>
  <c r="P848" i="4" s="1"/>
  <c r="O847" i="4"/>
  <c r="P847" i="4" s="1"/>
  <c r="O846" i="4"/>
  <c r="P846" i="4" s="1"/>
  <c r="O845" i="4"/>
  <c r="P845" i="4" s="1"/>
  <c r="O844" i="4"/>
  <c r="P844" i="4" s="1"/>
  <c r="O843" i="4"/>
  <c r="P843" i="4" s="1"/>
  <c r="G186" i="4" s="1"/>
  <c r="I186" i="4" s="1"/>
  <c r="O842" i="4"/>
  <c r="P842" i="4" s="1"/>
  <c r="O841" i="4"/>
  <c r="P841" i="4" s="1"/>
  <c r="O840" i="4"/>
  <c r="P840" i="4" s="1"/>
  <c r="O839" i="4"/>
  <c r="P839" i="4" s="1"/>
  <c r="G184" i="4" s="1"/>
  <c r="I184" i="4" s="1"/>
  <c r="O838" i="4"/>
  <c r="P838" i="4" s="1"/>
  <c r="O837" i="4"/>
  <c r="P837" i="4" s="1"/>
  <c r="O836" i="4"/>
  <c r="P836" i="4" s="1"/>
  <c r="O835" i="4"/>
  <c r="P835" i="4" s="1"/>
  <c r="O834" i="4"/>
  <c r="P834" i="4" s="1"/>
  <c r="O833" i="4"/>
  <c r="P833" i="4" s="1"/>
  <c r="O832" i="4"/>
  <c r="P832" i="4" s="1"/>
  <c r="O831" i="4"/>
  <c r="P831" i="4" s="1"/>
  <c r="O830" i="4"/>
  <c r="P830" i="4" s="1"/>
  <c r="O829" i="4"/>
  <c r="P829" i="4" s="1"/>
  <c r="O828" i="4"/>
  <c r="P828" i="4" s="1"/>
  <c r="O827" i="4"/>
  <c r="P827" i="4" s="1"/>
  <c r="O826" i="4"/>
  <c r="P826" i="4" s="1"/>
  <c r="O825" i="4"/>
  <c r="P825" i="4" s="1"/>
  <c r="O824" i="4"/>
  <c r="P824" i="4" s="1"/>
  <c r="O823" i="4"/>
  <c r="P823" i="4" s="1"/>
  <c r="O822" i="4"/>
  <c r="P822" i="4" s="1"/>
  <c r="O821" i="4"/>
  <c r="P821" i="4" s="1"/>
  <c r="O820" i="4"/>
  <c r="P820" i="4" s="1"/>
  <c r="O819" i="4"/>
  <c r="P819" i="4" s="1"/>
  <c r="O818" i="4"/>
  <c r="P818" i="4" s="1"/>
  <c r="O817" i="4"/>
  <c r="P817" i="4" s="1"/>
  <c r="O816" i="4"/>
  <c r="P816" i="4" s="1"/>
  <c r="O815" i="4"/>
  <c r="P815" i="4" s="1"/>
  <c r="O814" i="4"/>
  <c r="P814" i="4" s="1"/>
  <c r="O813" i="4"/>
  <c r="P813" i="4" s="1"/>
  <c r="O812" i="4"/>
  <c r="P812" i="4" s="1"/>
  <c r="O811" i="4"/>
  <c r="P811" i="4" s="1"/>
  <c r="O810" i="4"/>
  <c r="P810" i="4" s="1"/>
  <c r="O809" i="4"/>
  <c r="P809" i="4" s="1"/>
  <c r="O808" i="4"/>
  <c r="P808" i="4" s="1"/>
  <c r="O807" i="4"/>
  <c r="P807" i="4" s="1"/>
  <c r="O806" i="4"/>
  <c r="P806" i="4" s="1"/>
  <c r="O805" i="4"/>
  <c r="P805" i="4" s="1"/>
  <c r="O804" i="4"/>
  <c r="P804" i="4" s="1"/>
  <c r="O803" i="4"/>
  <c r="P803" i="4" s="1"/>
  <c r="G182" i="4" s="1"/>
  <c r="I182" i="4" s="1"/>
  <c r="O802" i="4"/>
  <c r="P802" i="4" s="1"/>
  <c r="G181" i="4" s="1"/>
  <c r="I181" i="4" s="1"/>
  <c r="O801" i="4"/>
  <c r="P801" i="4" s="1"/>
  <c r="O800" i="4"/>
  <c r="P800" i="4" s="1"/>
  <c r="O799" i="4"/>
  <c r="P799" i="4" s="1"/>
  <c r="O798" i="4"/>
  <c r="P798" i="4" s="1"/>
  <c r="O797" i="4"/>
  <c r="P797" i="4" s="1"/>
  <c r="O796" i="4"/>
  <c r="P796" i="4" s="1"/>
  <c r="O795" i="4"/>
  <c r="P795" i="4" s="1"/>
  <c r="O794" i="4"/>
  <c r="P794" i="4" s="1"/>
  <c r="O793" i="4"/>
  <c r="P793" i="4" s="1"/>
  <c r="O792" i="4"/>
  <c r="P792" i="4" s="1"/>
  <c r="G180" i="4" s="1"/>
  <c r="I180" i="4" s="1"/>
  <c r="O791" i="4"/>
  <c r="P791" i="4" s="1"/>
  <c r="O790" i="4"/>
  <c r="P790" i="4" s="1"/>
  <c r="O789" i="4"/>
  <c r="P789" i="4" s="1"/>
  <c r="O788" i="4"/>
  <c r="P788" i="4" s="1"/>
  <c r="O787" i="4"/>
  <c r="P787" i="4" s="1"/>
  <c r="O786" i="4"/>
  <c r="P786" i="4" s="1"/>
  <c r="O785" i="4"/>
  <c r="P785" i="4" s="1"/>
  <c r="O784" i="4"/>
  <c r="P784" i="4" s="1"/>
  <c r="O783" i="4"/>
  <c r="P783" i="4" s="1"/>
  <c r="O782" i="4"/>
  <c r="P782" i="4" s="1"/>
  <c r="O781" i="4"/>
  <c r="P781" i="4" s="1"/>
  <c r="O780" i="4"/>
  <c r="P780" i="4" s="1"/>
  <c r="O779" i="4"/>
  <c r="P779" i="4" s="1"/>
  <c r="O778" i="4"/>
  <c r="P778" i="4" s="1"/>
  <c r="O777" i="4"/>
  <c r="P777" i="4" s="1"/>
  <c r="O776" i="4"/>
  <c r="P776" i="4" s="1"/>
  <c r="O775" i="4"/>
  <c r="P775" i="4" s="1"/>
  <c r="O774" i="4"/>
  <c r="P774" i="4" s="1"/>
  <c r="O773" i="4"/>
  <c r="P773" i="4" s="1"/>
  <c r="O772" i="4"/>
  <c r="P772" i="4" s="1"/>
  <c r="O771" i="4"/>
  <c r="P771" i="4" s="1"/>
  <c r="O770" i="4"/>
  <c r="P770" i="4" s="1"/>
  <c r="O769" i="4"/>
  <c r="P769" i="4" s="1"/>
  <c r="G179" i="4" s="1"/>
  <c r="I179" i="4" s="1"/>
  <c r="O768" i="4"/>
  <c r="P768" i="4" s="1"/>
  <c r="O767" i="4"/>
  <c r="P767" i="4" s="1"/>
  <c r="O766" i="4"/>
  <c r="P766" i="4" s="1"/>
  <c r="O765" i="4"/>
  <c r="P765" i="4" s="1"/>
  <c r="O764" i="4"/>
  <c r="P764" i="4" s="1"/>
  <c r="O763" i="4"/>
  <c r="P763" i="4" s="1"/>
  <c r="O762" i="4"/>
  <c r="P762" i="4" s="1"/>
  <c r="O761" i="4"/>
  <c r="P761" i="4" s="1"/>
  <c r="O760" i="4"/>
  <c r="P760" i="4" s="1"/>
  <c r="O759" i="4"/>
  <c r="P759" i="4" s="1"/>
  <c r="O758" i="4"/>
  <c r="P758" i="4" s="1"/>
  <c r="O757" i="4"/>
  <c r="P757" i="4" s="1"/>
  <c r="O756" i="4"/>
  <c r="P756" i="4" s="1"/>
  <c r="O755" i="4"/>
  <c r="P755" i="4" s="1"/>
  <c r="O754" i="4"/>
  <c r="P754" i="4" s="1"/>
  <c r="O753" i="4"/>
  <c r="P753" i="4" s="1"/>
  <c r="O752" i="4"/>
  <c r="P752" i="4" s="1"/>
  <c r="O751" i="4"/>
  <c r="P751" i="4" s="1"/>
  <c r="O750" i="4"/>
  <c r="P750" i="4" s="1"/>
  <c r="G177" i="4" s="1"/>
  <c r="I177" i="4" s="1"/>
  <c r="O749" i="4"/>
  <c r="P749" i="4" s="1"/>
  <c r="O748" i="4"/>
  <c r="P748" i="4" s="1"/>
  <c r="G175" i="4" s="1"/>
  <c r="I175" i="4" s="1"/>
  <c r="O747" i="4"/>
  <c r="P747" i="4" s="1"/>
  <c r="G174" i="4" s="1"/>
  <c r="I174" i="4" s="1"/>
  <c r="O746" i="4"/>
  <c r="P746" i="4" s="1"/>
  <c r="O745" i="4"/>
  <c r="P745" i="4" s="1"/>
  <c r="O744" i="4"/>
  <c r="P744" i="4" s="1"/>
  <c r="O743" i="4"/>
  <c r="P743" i="4" s="1"/>
  <c r="O742" i="4"/>
  <c r="P742" i="4" s="1"/>
  <c r="O741" i="4"/>
  <c r="P741" i="4" s="1"/>
  <c r="O740" i="4"/>
  <c r="P740" i="4" s="1"/>
  <c r="O739" i="4"/>
  <c r="P739" i="4" s="1"/>
  <c r="O738" i="4"/>
  <c r="P738" i="4" s="1"/>
  <c r="O737" i="4"/>
  <c r="P737" i="4" s="1"/>
  <c r="O736" i="4"/>
  <c r="P736" i="4" s="1"/>
  <c r="O735" i="4"/>
  <c r="P735" i="4" s="1"/>
  <c r="O734" i="4"/>
  <c r="P734" i="4" s="1"/>
  <c r="G173" i="4" s="1"/>
  <c r="I173" i="4" s="1"/>
  <c r="O733" i="4"/>
  <c r="P733" i="4" s="1"/>
  <c r="O732" i="4"/>
  <c r="P732" i="4" s="1"/>
  <c r="O731" i="4"/>
  <c r="P731" i="4" s="1"/>
  <c r="G172" i="4" s="1"/>
  <c r="I172" i="4" s="1"/>
  <c r="O730" i="4"/>
  <c r="P730" i="4" s="1"/>
  <c r="O729" i="4"/>
  <c r="P729" i="4" s="1"/>
  <c r="O728" i="4"/>
  <c r="P728" i="4" s="1"/>
  <c r="O727" i="4"/>
  <c r="P727" i="4" s="1"/>
  <c r="O726" i="4"/>
  <c r="P726" i="4" s="1"/>
  <c r="O725" i="4"/>
  <c r="P725" i="4" s="1"/>
  <c r="O724" i="4"/>
  <c r="P724" i="4" s="1"/>
  <c r="G171" i="4" s="1"/>
  <c r="I171" i="4" s="1"/>
  <c r="O723" i="4"/>
  <c r="P723" i="4" s="1"/>
  <c r="O722" i="4"/>
  <c r="P722" i="4" s="1"/>
  <c r="O721" i="4"/>
  <c r="P721" i="4" s="1"/>
  <c r="O720" i="4"/>
  <c r="P720" i="4" s="1"/>
  <c r="O719" i="4"/>
  <c r="P719" i="4" s="1"/>
  <c r="O718" i="4"/>
  <c r="P718" i="4" s="1"/>
  <c r="O717" i="4"/>
  <c r="P717" i="4" s="1"/>
  <c r="O716" i="4"/>
  <c r="P716" i="4" s="1"/>
  <c r="O715" i="4"/>
  <c r="P715" i="4" s="1"/>
  <c r="O714" i="4"/>
  <c r="P714" i="4" s="1"/>
  <c r="O713" i="4"/>
  <c r="P713" i="4" s="1"/>
  <c r="O712" i="4"/>
  <c r="P712" i="4" s="1"/>
  <c r="O711" i="4"/>
  <c r="P711" i="4" s="1"/>
  <c r="O710" i="4"/>
  <c r="P710" i="4" s="1"/>
  <c r="O709" i="4"/>
  <c r="P709" i="4" s="1"/>
  <c r="O708" i="4"/>
  <c r="P708" i="4" s="1"/>
  <c r="O707" i="4"/>
  <c r="P707" i="4" s="1"/>
  <c r="O706" i="4"/>
  <c r="P706" i="4" s="1"/>
  <c r="O705" i="4"/>
  <c r="P705" i="4" s="1"/>
  <c r="O704" i="4"/>
  <c r="P704" i="4" s="1"/>
  <c r="O703" i="4"/>
  <c r="P703" i="4" s="1"/>
  <c r="O702" i="4"/>
  <c r="P702" i="4" s="1"/>
  <c r="O701" i="4"/>
  <c r="P701" i="4" s="1"/>
  <c r="O700" i="4"/>
  <c r="P700" i="4" s="1"/>
  <c r="O699" i="4"/>
  <c r="P699" i="4" s="1"/>
  <c r="O698" i="4"/>
  <c r="P698" i="4" s="1"/>
  <c r="O697" i="4"/>
  <c r="P697" i="4" s="1"/>
  <c r="O696" i="4"/>
  <c r="P696" i="4" s="1"/>
  <c r="O695" i="4"/>
  <c r="P695" i="4" s="1"/>
  <c r="G169" i="4" s="1"/>
  <c r="I169" i="4" s="1"/>
  <c r="O694" i="4"/>
  <c r="P694" i="4" s="1"/>
  <c r="O693" i="4"/>
  <c r="P693" i="4" s="1"/>
  <c r="O692" i="4"/>
  <c r="P692" i="4" s="1"/>
  <c r="O691" i="4"/>
  <c r="P691" i="4" s="1"/>
  <c r="O690" i="4"/>
  <c r="P690" i="4" s="1"/>
  <c r="G168" i="4" s="1"/>
  <c r="I168" i="4" s="1"/>
  <c r="O689" i="4"/>
  <c r="P689" i="4" s="1"/>
  <c r="O688" i="4"/>
  <c r="P688" i="4" s="1"/>
  <c r="G167" i="4" s="1"/>
  <c r="I167" i="4" s="1"/>
  <c r="O687" i="4"/>
  <c r="P687" i="4" s="1"/>
  <c r="O686" i="4"/>
  <c r="P686" i="4" s="1"/>
  <c r="G166" i="4" s="1"/>
  <c r="I166" i="4" s="1"/>
  <c r="O685" i="4"/>
  <c r="P685" i="4" s="1"/>
  <c r="O684" i="4"/>
  <c r="P684" i="4" s="1"/>
  <c r="O683" i="4"/>
  <c r="P683" i="4" s="1"/>
  <c r="O682" i="4"/>
  <c r="P682" i="4" s="1"/>
  <c r="O681" i="4"/>
  <c r="P681" i="4" s="1"/>
  <c r="O680" i="4"/>
  <c r="P680" i="4" s="1"/>
  <c r="O679" i="4"/>
  <c r="P679" i="4" s="1"/>
  <c r="O678" i="4"/>
  <c r="P678" i="4" s="1"/>
  <c r="O677" i="4"/>
  <c r="P677" i="4" s="1"/>
  <c r="O676" i="4"/>
  <c r="P676" i="4" s="1"/>
  <c r="O675" i="4"/>
  <c r="P675" i="4" s="1"/>
  <c r="O674" i="4"/>
  <c r="P674" i="4" s="1"/>
  <c r="O673" i="4"/>
  <c r="P673" i="4" s="1"/>
  <c r="O672" i="4"/>
  <c r="P672" i="4" s="1"/>
  <c r="G165" i="4" s="1"/>
  <c r="I165" i="4" s="1"/>
  <c r="O671" i="4"/>
  <c r="P671" i="4" s="1"/>
  <c r="G164" i="4" s="1"/>
  <c r="I164" i="4" s="1"/>
  <c r="O670" i="4"/>
  <c r="P670" i="4" s="1"/>
  <c r="O669" i="4"/>
  <c r="P669" i="4" s="1"/>
  <c r="O668" i="4"/>
  <c r="P668" i="4" s="1"/>
  <c r="O667" i="4"/>
  <c r="P667" i="4" s="1"/>
  <c r="G163" i="4" s="1"/>
  <c r="I163" i="4" s="1"/>
  <c r="O666" i="4"/>
  <c r="P666" i="4" s="1"/>
  <c r="O665" i="4"/>
  <c r="P665" i="4" s="1"/>
  <c r="O664" i="4"/>
  <c r="P664" i="4" s="1"/>
  <c r="G161" i="4" s="1"/>
  <c r="I161" i="4" s="1"/>
  <c r="O663" i="4"/>
  <c r="P663" i="4" s="1"/>
  <c r="G160" i="4" s="1"/>
  <c r="I160" i="4" s="1"/>
  <c r="O662" i="4"/>
  <c r="P662" i="4" s="1"/>
  <c r="G159" i="4" s="1"/>
  <c r="I159" i="4" s="1"/>
  <c r="O661" i="4"/>
  <c r="P661" i="4" s="1"/>
  <c r="O660" i="4"/>
  <c r="P660" i="4" s="1"/>
  <c r="O659" i="4"/>
  <c r="P659" i="4" s="1"/>
  <c r="G158" i="4" s="1"/>
  <c r="I158" i="4" s="1"/>
  <c r="O658" i="4"/>
  <c r="P658" i="4" s="1"/>
  <c r="O657" i="4"/>
  <c r="P657" i="4" s="1"/>
  <c r="O656" i="4"/>
  <c r="P656" i="4" s="1"/>
  <c r="O655" i="4"/>
  <c r="P655" i="4" s="1"/>
  <c r="O654" i="4"/>
  <c r="P654" i="4" s="1"/>
  <c r="O653" i="4"/>
  <c r="P653" i="4" s="1"/>
  <c r="O652" i="4"/>
  <c r="P652" i="4" s="1"/>
  <c r="O651" i="4"/>
  <c r="P651" i="4" s="1"/>
  <c r="O650" i="4"/>
  <c r="P650" i="4" s="1"/>
  <c r="G157" i="4" s="1"/>
  <c r="I157" i="4" s="1"/>
  <c r="O649" i="4"/>
  <c r="P649" i="4" s="1"/>
  <c r="O648" i="4"/>
  <c r="P648" i="4" s="1"/>
  <c r="O647" i="4"/>
  <c r="P647" i="4" s="1"/>
  <c r="O646" i="4"/>
  <c r="P646" i="4" s="1"/>
  <c r="O645" i="4"/>
  <c r="P645" i="4" s="1"/>
  <c r="O644" i="4"/>
  <c r="P644" i="4" s="1"/>
  <c r="O643" i="4"/>
  <c r="P643" i="4" s="1"/>
  <c r="O642" i="4"/>
  <c r="P642" i="4" s="1"/>
  <c r="O641" i="4"/>
  <c r="P641" i="4" s="1"/>
  <c r="O640" i="4"/>
  <c r="P640" i="4" s="1"/>
  <c r="G155" i="4" s="1"/>
  <c r="I155" i="4" s="1"/>
  <c r="O639" i="4"/>
  <c r="P639" i="4" s="1"/>
  <c r="O638" i="4"/>
  <c r="P638" i="4" s="1"/>
  <c r="G154" i="4" s="1"/>
  <c r="I154" i="4" s="1"/>
  <c r="O637" i="4"/>
  <c r="P637" i="4" s="1"/>
  <c r="O636" i="4"/>
  <c r="P636" i="4" s="1"/>
  <c r="O635" i="4"/>
  <c r="P635" i="4" s="1"/>
  <c r="O634" i="4"/>
  <c r="P634" i="4" s="1"/>
  <c r="O633" i="4"/>
  <c r="P633" i="4" s="1"/>
  <c r="O632" i="4"/>
  <c r="P632" i="4" s="1"/>
  <c r="O631" i="4"/>
  <c r="P631" i="4" s="1"/>
  <c r="G152" i="4" s="1"/>
  <c r="I152" i="4" s="1"/>
  <c r="O630" i="4"/>
  <c r="P630" i="4" s="1"/>
  <c r="G151" i="4" s="1"/>
  <c r="I151" i="4" s="1"/>
  <c r="O629" i="4"/>
  <c r="P629" i="4" s="1"/>
  <c r="O628" i="4"/>
  <c r="P628" i="4" s="1"/>
  <c r="G150" i="4" s="1"/>
  <c r="I150" i="4" s="1"/>
  <c r="O627" i="4"/>
  <c r="P627" i="4" s="1"/>
  <c r="O626" i="4"/>
  <c r="P626" i="4" s="1"/>
  <c r="O625" i="4"/>
  <c r="P625" i="4" s="1"/>
  <c r="O624" i="4"/>
  <c r="P624" i="4" s="1"/>
  <c r="O623" i="4"/>
  <c r="P623" i="4" s="1"/>
  <c r="O622" i="4"/>
  <c r="P622" i="4" s="1"/>
  <c r="G149" i="4" s="1"/>
  <c r="I149" i="4" s="1"/>
  <c r="O621" i="4"/>
  <c r="P621" i="4" s="1"/>
  <c r="O620" i="4"/>
  <c r="P620" i="4" s="1"/>
  <c r="G148" i="4" s="1"/>
  <c r="I148" i="4" s="1"/>
  <c r="O619" i="4"/>
  <c r="P619" i="4" s="1"/>
  <c r="O618" i="4"/>
  <c r="P618" i="4" s="1"/>
  <c r="G147" i="4" s="1"/>
  <c r="I147" i="4" s="1"/>
  <c r="O617" i="4"/>
  <c r="P617" i="4" s="1"/>
  <c r="O616" i="4"/>
  <c r="P616" i="4" s="1"/>
  <c r="O615" i="4"/>
  <c r="P615" i="4" s="1"/>
  <c r="O614" i="4"/>
  <c r="P614" i="4" s="1"/>
  <c r="G146" i="4" s="1"/>
  <c r="I146" i="4" s="1"/>
  <c r="O613" i="4"/>
  <c r="P613" i="4" s="1"/>
  <c r="O612" i="4"/>
  <c r="P612" i="4" s="1"/>
  <c r="G145" i="4" s="1"/>
  <c r="I145" i="4" s="1"/>
  <c r="O611" i="4"/>
  <c r="P611" i="4" s="1"/>
  <c r="O610" i="4"/>
  <c r="P610" i="4" s="1"/>
  <c r="O609" i="4"/>
  <c r="P609" i="4" s="1"/>
  <c r="O608" i="4"/>
  <c r="P608" i="4" s="1"/>
  <c r="O607" i="4"/>
  <c r="P607" i="4" s="1"/>
  <c r="O606" i="4"/>
  <c r="P606" i="4" s="1"/>
  <c r="O605" i="4"/>
  <c r="P605" i="4" s="1"/>
  <c r="O604" i="4"/>
  <c r="P604" i="4" s="1"/>
  <c r="O603" i="4"/>
  <c r="P603" i="4" s="1"/>
  <c r="O602" i="4"/>
  <c r="P602" i="4" s="1"/>
  <c r="O601" i="4"/>
  <c r="P601" i="4" s="1"/>
  <c r="G144" i="4" s="1"/>
  <c r="I144" i="4" s="1"/>
  <c r="O600" i="4"/>
  <c r="P600" i="4" s="1"/>
  <c r="O599" i="4"/>
  <c r="P599" i="4" s="1"/>
  <c r="G143" i="4" s="1"/>
  <c r="I143" i="4" s="1"/>
  <c r="O598" i="4"/>
  <c r="P598" i="4" s="1"/>
  <c r="O597" i="4"/>
  <c r="P597" i="4" s="1"/>
  <c r="O596" i="4"/>
  <c r="P596" i="4" s="1"/>
  <c r="O595" i="4"/>
  <c r="P595" i="4" s="1"/>
  <c r="O594" i="4"/>
  <c r="P594" i="4" s="1"/>
  <c r="O593" i="4"/>
  <c r="P593" i="4" s="1"/>
  <c r="G142" i="4" s="1"/>
  <c r="I142" i="4" s="1"/>
  <c r="O592" i="4"/>
  <c r="P592" i="4" s="1"/>
  <c r="G141" i="4" s="1"/>
  <c r="I141" i="4" s="1"/>
  <c r="O591" i="4"/>
  <c r="P591" i="4" s="1"/>
  <c r="G140" i="4" s="1"/>
  <c r="I140" i="4" s="1"/>
  <c r="O590" i="4"/>
  <c r="P590" i="4" s="1"/>
  <c r="O589" i="4"/>
  <c r="P589" i="4" s="1"/>
  <c r="O588" i="4"/>
  <c r="P588" i="4" s="1"/>
  <c r="O587" i="4"/>
  <c r="P587" i="4" s="1"/>
  <c r="O586" i="4"/>
  <c r="P586" i="4" s="1"/>
  <c r="O585" i="4"/>
  <c r="P585" i="4" s="1"/>
  <c r="O584" i="4"/>
  <c r="P584" i="4" s="1"/>
  <c r="G139" i="4" s="1"/>
  <c r="I139" i="4" s="1"/>
  <c r="O583" i="4"/>
  <c r="P583" i="4" s="1"/>
  <c r="O582" i="4"/>
  <c r="P582" i="4" s="1"/>
  <c r="O581" i="4"/>
  <c r="P581" i="4" s="1"/>
  <c r="O580" i="4"/>
  <c r="P580" i="4" s="1"/>
  <c r="O579" i="4"/>
  <c r="P579" i="4" s="1"/>
  <c r="O578" i="4"/>
  <c r="P578" i="4" s="1"/>
  <c r="O577" i="4"/>
  <c r="P577" i="4" s="1"/>
  <c r="O576" i="4"/>
  <c r="P576" i="4" s="1"/>
  <c r="O575" i="4"/>
  <c r="P575" i="4" s="1"/>
  <c r="O574" i="4"/>
  <c r="P574" i="4" s="1"/>
  <c r="G138" i="4" s="1"/>
  <c r="I138" i="4" s="1"/>
  <c r="O573" i="4"/>
  <c r="P573" i="4" s="1"/>
  <c r="O572" i="4"/>
  <c r="P572" i="4" s="1"/>
  <c r="O571" i="4"/>
  <c r="P571" i="4" s="1"/>
  <c r="O570" i="4"/>
  <c r="P570" i="4" s="1"/>
  <c r="O569" i="4"/>
  <c r="P569" i="4" s="1"/>
  <c r="O568" i="4"/>
  <c r="P568" i="4" s="1"/>
  <c r="O567" i="4"/>
  <c r="P567" i="4" s="1"/>
  <c r="O566" i="4"/>
  <c r="P566" i="4" s="1"/>
  <c r="O565" i="4"/>
  <c r="P565" i="4" s="1"/>
  <c r="O564" i="4"/>
  <c r="P564" i="4" s="1"/>
  <c r="O563" i="4"/>
  <c r="P563" i="4" s="1"/>
  <c r="O562" i="4"/>
  <c r="P562" i="4" s="1"/>
  <c r="O561" i="4"/>
  <c r="P561" i="4" s="1"/>
  <c r="O560" i="4"/>
  <c r="P560" i="4" s="1"/>
  <c r="G137" i="4" s="1"/>
  <c r="I137" i="4" s="1"/>
  <c r="O559" i="4"/>
  <c r="P559" i="4" s="1"/>
  <c r="G136" i="4" s="1"/>
  <c r="I136" i="4" s="1"/>
  <c r="O558" i="4"/>
  <c r="P558" i="4" s="1"/>
  <c r="G135" i="4" s="1"/>
  <c r="I135" i="4" s="1"/>
  <c r="O557" i="4"/>
  <c r="P557" i="4" s="1"/>
  <c r="G134" i="4" s="1"/>
  <c r="I134" i="4" s="1"/>
  <c r="O556" i="4"/>
  <c r="P556" i="4" s="1"/>
  <c r="O555" i="4"/>
  <c r="P555" i="4" s="1"/>
  <c r="G133" i="4" s="1"/>
  <c r="I133" i="4" s="1"/>
  <c r="O554" i="4"/>
  <c r="P554" i="4" s="1"/>
  <c r="O553" i="4"/>
  <c r="P553" i="4" s="1"/>
  <c r="G132" i="4" s="1"/>
  <c r="I132" i="4" s="1"/>
  <c r="O552" i="4"/>
  <c r="P552" i="4" s="1"/>
  <c r="O551" i="4"/>
  <c r="P551" i="4" s="1"/>
  <c r="G131" i="4" s="1"/>
  <c r="I131" i="4" s="1"/>
  <c r="O550" i="4"/>
  <c r="P550" i="4" s="1"/>
  <c r="G130" i="4" s="1"/>
  <c r="I130" i="4" s="1"/>
  <c r="O549" i="4"/>
  <c r="P549" i="4" s="1"/>
  <c r="O548" i="4"/>
  <c r="P548" i="4" s="1"/>
  <c r="O547" i="4"/>
  <c r="P547" i="4" s="1"/>
  <c r="O546" i="4"/>
  <c r="P546" i="4" s="1"/>
  <c r="O545" i="4"/>
  <c r="P545" i="4" s="1"/>
  <c r="G129" i="4" s="1"/>
  <c r="I129" i="4" s="1"/>
  <c r="O544" i="4"/>
  <c r="P544" i="4" s="1"/>
  <c r="O543" i="4"/>
  <c r="P543" i="4" s="1"/>
  <c r="G128" i="4" s="1"/>
  <c r="I128" i="4" s="1"/>
  <c r="O542" i="4"/>
  <c r="P542" i="4" s="1"/>
  <c r="O541" i="4"/>
  <c r="P541" i="4" s="1"/>
  <c r="G127" i="4" s="1"/>
  <c r="I127" i="4" s="1"/>
  <c r="O540" i="4"/>
  <c r="P540" i="4" s="1"/>
  <c r="O539" i="4"/>
  <c r="P539" i="4" s="1"/>
  <c r="O538" i="4"/>
  <c r="P538" i="4" s="1"/>
  <c r="O537" i="4"/>
  <c r="P537" i="4" s="1"/>
  <c r="O536" i="4"/>
  <c r="P536" i="4" s="1"/>
  <c r="O535" i="4"/>
  <c r="P535" i="4" s="1"/>
  <c r="O534" i="4"/>
  <c r="P534" i="4" s="1"/>
  <c r="O533" i="4"/>
  <c r="P533" i="4" s="1"/>
  <c r="G126" i="4" s="1"/>
  <c r="I126" i="4" s="1"/>
  <c r="O532" i="4"/>
  <c r="P532" i="4" s="1"/>
  <c r="G125" i="4" s="1"/>
  <c r="I125" i="4" s="1"/>
  <c r="O531" i="4"/>
  <c r="P531" i="4" s="1"/>
  <c r="O530" i="4"/>
  <c r="P530" i="4" s="1"/>
  <c r="O529" i="4"/>
  <c r="P529" i="4" s="1"/>
  <c r="O528" i="4"/>
  <c r="P528" i="4" s="1"/>
  <c r="O527" i="4"/>
  <c r="P527" i="4" s="1"/>
  <c r="O526" i="4"/>
  <c r="P526" i="4" s="1"/>
  <c r="O525" i="4"/>
  <c r="P525" i="4" s="1"/>
  <c r="O524" i="4"/>
  <c r="P524" i="4" s="1"/>
  <c r="O523" i="4"/>
  <c r="P523" i="4" s="1"/>
  <c r="O522" i="4"/>
  <c r="P522" i="4" s="1"/>
  <c r="O521" i="4"/>
  <c r="P521" i="4" s="1"/>
  <c r="O520" i="4"/>
  <c r="P520" i="4" s="1"/>
  <c r="O519" i="4"/>
  <c r="P519" i="4" s="1"/>
  <c r="G124" i="4" s="1"/>
  <c r="I124" i="4" s="1"/>
  <c r="O518" i="4"/>
  <c r="P518" i="4" s="1"/>
  <c r="O517" i="4"/>
  <c r="P517" i="4" s="1"/>
  <c r="O516" i="4"/>
  <c r="P516" i="4" s="1"/>
  <c r="G123" i="4" s="1"/>
  <c r="I123" i="4" s="1"/>
  <c r="O515" i="4"/>
  <c r="P515" i="4" s="1"/>
  <c r="O514" i="4"/>
  <c r="P514" i="4" s="1"/>
  <c r="O513" i="4"/>
  <c r="P513" i="4" s="1"/>
  <c r="O512" i="4"/>
  <c r="P512" i="4" s="1"/>
  <c r="O511" i="4"/>
  <c r="P511" i="4" s="1"/>
  <c r="O510" i="4"/>
  <c r="P510" i="4" s="1"/>
  <c r="O509" i="4"/>
  <c r="P509" i="4" s="1"/>
  <c r="O508" i="4"/>
  <c r="P508" i="4" s="1"/>
  <c r="O507" i="4"/>
  <c r="P507" i="4" s="1"/>
  <c r="O506" i="4"/>
  <c r="P506" i="4" s="1"/>
  <c r="O505" i="4"/>
  <c r="P505" i="4" s="1"/>
  <c r="O504" i="4"/>
  <c r="P504" i="4" s="1"/>
  <c r="O503" i="4"/>
  <c r="P503" i="4" s="1"/>
  <c r="O502" i="4"/>
  <c r="P502" i="4" s="1"/>
  <c r="O501" i="4"/>
  <c r="P501" i="4" s="1"/>
  <c r="O500" i="4"/>
  <c r="P500" i="4" s="1"/>
  <c r="O499" i="4"/>
  <c r="P499" i="4" s="1"/>
  <c r="O498" i="4"/>
  <c r="P498" i="4" s="1"/>
  <c r="G120" i="4" s="1"/>
  <c r="I120" i="4" s="1"/>
  <c r="O497" i="4"/>
  <c r="P497" i="4" s="1"/>
  <c r="O496" i="4"/>
  <c r="P496" i="4" s="1"/>
  <c r="G119" i="4" s="1"/>
  <c r="I119" i="4" s="1"/>
  <c r="O495" i="4"/>
  <c r="P495" i="4" s="1"/>
  <c r="O494" i="4"/>
  <c r="P494" i="4" s="1"/>
  <c r="O493" i="4"/>
  <c r="P493" i="4" s="1"/>
  <c r="O492" i="4"/>
  <c r="P492" i="4" s="1"/>
  <c r="O491" i="4"/>
  <c r="P491" i="4" s="1"/>
  <c r="G118" i="4" s="1"/>
  <c r="I118" i="4" s="1"/>
  <c r="O490" i="4"/>
  <c r="P490" i="4" s="1"/>
  <c r="O489" i="4"/>
  <c r="P489" i="4" s="1"/>
  <c r="O488" i="4"/>
  <c r="P488" i="4" s="1"/>
  <c r="O487" i="4"/>
  <c r="P487" i="4" s="1"/>
  <c r="G117" i="4" s="1"/>
  <c r="I117" i="4" s="1"/>
  <c r="O486" i="4"/>
  <c r="P486" i="4" s="1"/>
  <c r="G116" i="4" s="1"/>
  <c r="I116" i="4" s="1"/>
  <c r="O485" i="4"/>
  <c r="P485" i="4" s="1"/>
  <c r="O484" i="4"/>
  <c r="P484" i="4" s="1"/>
  <c r="O483" i="4"/>
  <c r="P483" i="4" s="1"/>
  <c r="O482" i="4"/>
  <c r="P482" i="4" s="1"/>
  <c r="O481" i="4"/>
  <c r="P481" i="4" s="1"/>
  <c r="O480" i="4"/>
  <c r="P480" i="4" s="1"/>
  <c r="O479" i="4"/>
  <c r="P479" i="4" s="1"/>
  <c r="O478" i="4"/>
  <c r="P478" i="4" s="1"/>
  <c r="G115" i="4" s="1"/>
  <c r="I115" i="4" s="1"/>
  <c r="O477" i="4"/>
  <c r="P477" i="4" s="1"/>
  <c r="O476" i="4"/>
  <c r="P476" i="4" s="1"/>
  <c r="O475" i="4"/>
  <c r="P475" i="4" s="1"/>
  <c r="G114" i="4" s="1"/>
  <c r="I114" i="4" s="1"/>
  <c r="O474" i="4"/>
  <c r="P474" i="4" s="1"/>
  <c r="G113" i="4" s="1"/>
  <c r="I113" i="4" s="1"/>
  <c r="O473" i="4"/>
  <c r="P473" i="4" s="1"/>
  <c r="G112" i="4" s="1"/>
  <c r="I112" i="4" s="1"/>
  <c r="O472" i="4"/>
  <c r="P472" i="4" s="1"/>
  <c r="O471" i="4"/>
  <c r="P471" i="4" s="1"/>
  <c r="O470" i="4"/>
  <c r="P470" i="4" s="1"/>
  <c r="G111" i="4" s="1"/>
  <c r="I111" i="4" s="1"/>
  <c r="O469" i="4"/>
  <c r="P469" i="4" s="1"/>
  <c r="O468" i="4"/>
  <c r="P468" i="4" s="1"/>
  <c r="G110" i="4" s="1"/>
  <c r="I110" i="4" s="1"/>
  <c r="O467" i="4"/>
  <c r="P467" i="4" s="1"/>
  <c r="O466" i="4"/>
  <c r="P466" i="4" s="1"/>
  <c r="G109" i="4" s="1"/>
  <c r="I109" i="4" s="1"/>
  <c r="O465" i="4"/>
  <c r="P465" i="4" s="1"/>
  <c r="O464" i="4"/>
  <c r="P464" i="4" s="1"/>
  <c r="O463" i="4"/>
  <c r="P463" i="4" s="1"/>
  <c r="O462" i="4"/>
  <c r="P462" i="4" s="1"/>
  <c r="O461" i="4"/>
  <c r="P461" i="4" s="1"/>
  <c r="O460" i="4"/>
  <c r="P460" i="4" s="1"/>
  <c r="O459" i="4"/>
  <c r="P459" i="4" s="1"/>
  <c r="G108" i="4" s="1"/>
  <c r="I108" i="4" s="1"/>
  <c r="O458" i="4"/>
  <c r="P458" i="4" s="1"/>
  <c r="O457" i="4"/>
  <c r="P457" i="4" s="1"/>
  <c r="O456" i="4"/>
  <c r="P456" i="4" s="1"/>
  <c r="O455" i="4"/>
  <c r="P455" i="4" s="1"/>
  <c r="O454" i="4"/>
  <c r="P454" i="4" s="1"/>
  <c r="O453" i="4"/>
  <c r="P453" i="4" s="1"/>
  <c r="O452" i="4"/>
  <c r="P452" i="4" s="1"/>
  <c r="O451" i="4"/>
  <c r="P451" i="4" s="1"/>
  <c r="O450" i="4"/>
  <c r="P450" i="4" s="1"/>
  <c r="O449" i="4"/>
  <c r="P449" i="4" s="1"/>
  <c r="O448" i="4"/>
  <c r="P448" i="4" s="1"/>
  <c r="O447" i="4"/>
  <c r="P447" i="4" s="1"/>
  <c r="O446" i="4"/>
  <c r="P446" i="4" s="1"/>
  <c r="O445" i="4"/>
  <c r="P445" i="4" s="1"/>
  <c r="O444" i="4"/>
  <c r="P444" i="4" s="1"/>
  <c r="G107" i="4" s="1"/>
  <c r="I107" i="4" s="1"/>
  <c r="O443" i="4"/>
  <c r="P443" i="4" s="1"/>
  <c r="O442" i="4"/>
  <c r="P442" i="4" s="1"/>
  <c r="O441" i="4"/>
  <c r="P441" i="4" s="1"/>
  <c r="O440" i="4"/>
  <c r="P440" i="4" s="1"/>
  <c r="O439" i="4"/>
  <c r="P439" i="4" s="1"/>
  <c r="O438" i="4"/>
  <c r="P438" i="4" s="1"/>
  <c r="G106" i="4" s="1"/>
  <c r="I106" i="4" s="1"/>
  <c r="O437" i="4"/>
  <c r="P437" i="4" s="1"/>
  <c r="O436" i="4"/>
  <c r="P436" i="4" s="1"/>
  <c r="O435" i="4"/>
  <c r="P435" i="4" s="1"/>
  <c r="G105" i="4" s="1"/>
  <c r="I105" i="4" s="1"/>
  <c r="O434" i="4"/>
  <c r="P434" i="4" s="1"/>
  <c r="O433" i="4"/>
  <c r="P433" i="4" s="1"/>
  <c r="O432" i="4"/>
  <c r="P432" i="4" s="1"/>
  <c r="O431" i="4"/>
  <c r="P431" i="4" s="1"/>
  <c r="O430" i="4"/>
  <c r="P430" i="4" s="1"/>
  <c r="G104" i="4" s="1"/>
  <c r="I104" i="4" s="1"/>
  <c r="O429" i="4"/>
  <c r="P429" i="4" s="1"/>
  <c r="O428" i="4"/>
  <c r="P428" i="4" s="1"/>
  <c r="O427" i="4"/>
  <c r="P427" i="4" s="1"/>
  <c r="O426" i="4"/>
  <c r="P426" i="4" s="1"/>
  <c r="O425" i="4"/>
  <c r="P425" i="4" s="1"/>
  <c r="O424" i="4"/>
  <c r="P424" i="4" s="1"/>
  <c r="O423" i="4"/>
  <c r="P423" i="4" s="1"/>
  <c r="O422" i="4"/>
  <c r="P422" i="4" s="1"/>
  <c r="G103" i="4" s="1"/>
  <c r="I103" i="4" s="1"/>
  <c r="O421" i="4"/>
  <c r="P421" i="4" s="1"/>
  <c r="O420" i="4"/>
  <c r="P420" i="4" s="1"/>
  <c r="O419" i="4"/>
  <c r="P419" i="4" s="1"/>
  <c r="O418" i="4"/>
  <c r="P418" i="4" s="1"/>
  <c r="O417" i="4"/>
  <c r="P417" i="4" s="1"/>
  <c r="O416" i="4"/>
  <c r="P416" i="4" s="1"/>
  <c r="O415" i="4"/>
  <c r="P415" i="4" s="1"/>
  <c r="O414" i="4"/>
  <c r="P414" i="4" s="1"/>
  <c r="O413" i="4"/>
  <c r="P413" i="4" s="1"/>
  <c r="G102" i="4" s="1"/>
  <c r="I102" i="4" s="1"/>
  <c r="O412" i="4"/>
  <c r="P412" i="4" s="1"/>
  <c r="O411" i="4"/>
  <c r="P411" i="4" s="1"/>
  <c r="O410" i="4"/>
  <c r="P410" i="4" s="1"/>
  <c r="O409" i="4"/>
  <c r="P409" i="4" s="1"/>
  <c r="O408" i="4"/>
  <c r="P408" i="4" s="1"/>
  <c r="O407" i="4"/>
  <c r="P407" i="4" s="1"/>
  <c r="O406" i="4"/>
  <c r="P406" i="4" s="1"/>
  <c r="O405" i="4"/>
  <c r="P405" i="4" s="1"/>
  <c r="O404" i="4"/>
  <c r="P404" i="4" s="1"/>
  <c r="O403" i="4"/>
  <c r="P403" i="4" s="1"/>
  <c r="G101" i="4" s="1"/>
  <c r="I101" i="4" s="1"/>
  <c r="O402" i="4"/>
  <c r="P402" i="4" s="1"/>
  <c r="O401" i="4"/>
  <c r="P401" i="4" s="1"/>
  <c r="O400" i="4"/>
  <c r="P400" i="4" s="1"/>
  <c r="G100" i="4" s="1"/>
  <c r="I100" i="4" s="1"/>
  <c r="O399" i="4"/>
  <c r="P399" i="4" s="1"/>
  <c r="G99" i="4" s="1"/>
  <c r="I99" i="4" s="1"/>
  <c r="O398" i="4"/>
  <c r="P398" i="4" s="1"/>
  <c r="G98" i="4" s="1"/>
  <c r="I98" i="4" s="1"/>
  <c r="O397" i="4"/>
  <c r="P397" i="4" s="1"/>
  <c r="O396" i="4"/>
  <c r="P396" i="4" s="1"/>
  <c r="O395" i="4"/>
  <c r="P395" i="4" s="1"/>
  <c r="O394" i="4"/>
  <c r="P394" i="4" s="1"/>
  <c r="O393" i="4"/>
  <c r="P393" i="4" s="1"/>
  <c r="G97" i="4" s="1"/>
  <c r="I97" i="4" s="1"/>
  <c r="O392" i="4"/>
  <c r="P392" i="4" s="1"/>
  <c r="O391" i="4"/>
  <c r="P391" i="4" s="1"/>
  <c r="O390" i="4"/>
  <c r="P390" i="4" s="1"/>
  <c r="O389" i="4"/>
  <c r="P389" i="4" s="1"/>
  <c r="O388" i="4"/>
  <c r="P388" i="4" s="1"/>
  <c r="O387" i="4"/>
  <c r="P387" i="4" s="1"/>
  <c r="O386" i="4"/>
  <c r="P386" i="4" s="1"/>
  <c r="O385" i="4"/>
  <c r="P385" i="4" s="1"/>
  <c r="O384" i="4"/>
  <c r="P384" i="4" s="1"/>
  <c r="O383" i="4"/>
  <c r="P383" i="4" s="1"/>
  <c r="O382" i="4"/>
  <c r="P382" i="4" s="1"/>
  <c r="O381" i="4"/>
  <c r="P381" i="4" s="1"/>
  <c r="O380" i="4"/>
  <c r="P380" i="4" s="1"/>
  <c r="G96" i="4" s="1"/>
  <c r="I96" i="4" s="1"/>
  <c r="O379" i="4"/>
  <c r="P379" i="4" s="1"/>
  <c r="O378" i="4"/>
  <c r="P378" i="4" s="1"/>
  <c r="O377" i="4"/>
  <c r="P377" i="4" s="1"/>
  <c r="O376" i="4"/>
  <c r="P376" i="4" s="1"/>
  <c r="O375" i="4"/>
  <c r="P375" i="4" s="1"/>
  <c r="O374" i="4"/>
  <c r="P374" i="4" s="1"/>
  <c r="O373" i="4"/>
  <c r="P373" i="4" s="1"/>
  <c r="O372" i="4"/>
  <c r="P372" i="4" s="1"/>
  <c r="G94" i="4" s="1"/>
  <c r="I94" i="4" s="1"/>
  <c r="O371" i="4"/>
  <c r="P371" i="4" s="1"/>
  <c r="O370" i="4"/>
  <c r="P370" i="4" s="1"/>
  <c r="O369" i="4"/>
  <c r="P369" i="4" s="1"/>
  <c r="O368" i="4"/>
  <c r="P368" i="4" s="1"/>
  <c r="O367" i="4"/>
  <c r="P367" i="4" s="1"/>
  <c r="O366" i="4"/>
  <c r="P366" i="4" s="1"/>
  <c r="G93" i="4" s="1"/>
  <c r="I93" i="4" s="1"/>
  <c r="O365" i="4"/>
  <c r="P365" i="4" s="1"/>
  <c r="O364" i="4"/>
  <c r="P364" i="4" s="1"/>
  <c r="O363" i="4"/>
  <c r="P363" i="4" s="1"/>
  <c r="O362" i="4"/>
  <c r="P362" i="4" s="1"/>
  <c r="O361" i="4"/>
  <c r="P361" i="4" s="1"/>
  <c r="O360" i="4"/>
  <c r="P360" i="4" s="1"/>
  <c r="O359" i="4"/>
  <c r="P359" i="4" s="1"/>
  <c r="O358" i="4"/>
  <c r="P358" i="4" s="1"/>
  <c r="O357" i="4"/>
  <c r="P357" i="4" s="1"/>
  <c r="O356" i="4"/>
  <c r="P356" i="4" s="1"/>
  <c r="O355" i="4"/>
  <c r="P355" i="4" s="1"/>
  <c r="O354" i="4"/>
  <c r="P354" i="4" s="1"/>
  <c r="O353" i="4"/>
  <c r="P353" i="4" s="1"/>
  <c r="O352" i="4"/>
  <c r="P352" i="4" s="1"/>
  <c r="O351" i="4"/>
  <c r="P351" i="4" s="1"/>
  <c r="O350" i="4"/>
  <c r="P350" i="4" s="1"/>
  <c r="G92" i="4" s="1"/>
  <c r="I92" i="4" s="1"/>
  <c r="O349" i="4"/>
  <c r="P349" i="4" s="1"/>
  <c r="O348" i="4"/>
  <c r="P348" i="4" s="1"/>
  <c r="O347" i="4"/>
  <c r="P347" i="4" s="1"/>
  <c r="O346" i="4"/>
  <c r="P346" i="4" s="1"/>
  <c r="O345" i="4"/>
  <c r="P345" i="4" s="1"/>
  <c r="G91" i="4" s="1"/>
  <c r="I91" i="4" s="1"/>
  <c r="O344" i="4"/>
  <c r="P344" i="4" s="1"/>
  <c r="O343" i="4"/>
  <c r="P343" i="4" s="1"/>
  <c r="O342" i="4"/>
  <c r="P342" i="4" s="1"/>
  <c r="O341" i="4"/>
  <c r="P341" i="4" s="1"/>
  <c r="O340" i="4"/>
  <c r="P340" i="4" s="1"/>
  <c r="O339" i="4"/>
  <c r="P339" i="4" s="1"/>
  <c r="O338" i="4"/>
  <c r="P338" i="4" s="1"/>
  <c r="G90" i="4" s="1"/>
  <c r="I90" i="4" s="1"/>
  <c r="O337" i="4"/>
  <c r="P337" i="4" s="1"/>
  <c r="O336" i="4"/>
  <c r="P336" i="4" s="1"/>
  <c r="G89" i="4" s="1"/>
  <c r="I89" i="4" s="1"/>
  <c r="O335" i="4"/>
  <c r="P335" i="4" s="1"/>
  <c r="O334" i="4"/>
  <c r="P334" i="4" s="1"/>
  <c r="O333" i="4"/>
  <c r="P333" i="4" s="1"/>
  <c r="O332" i="4"/>
  <c r="P332" i="4" s="1"/>
  <c r="G88" i="4" s="1"/>
  <c r="I88" i="4" s="1"/>
  <c r="O331" i="4"/>
  <c r="P331" i="4" s="1"/>
  <c r="O330" i="4"/>
  <c r="P330" i="4" s="1"/>
  <c r="O329" i="4"/>
  <c r="P329" i="4" s="1"/>
  <c r="O328" i="4"/>
  <c r="P328" i="4" s="1"/>
  <c r="O327" i="4"/>
  <c r="P327" i="4" s="1"/>
  <c r="G87" i="4" s="1"/>
  <c r="I87" i="4" s="1"/>
  <c r="O326" i="4"/>
  <c r="P326" i="4" s="1"/>
  <c r="G86" i="4" s="1"/>
  <c r="I86" i="4" s="1"/>
  <c r="O325" i="4"/>
  <c r="P325" i="4" s="1"/>
  <c r="O324" i="4"/>
  <c r="P324" i="4" s="1"/>
  <c r="O323" i="4"/>
  <c r="P323" i="4" s="1"/>
  <c r="O322" i="4"/>
  <c r="P322" i="4" s="1"/>
  <c r="O321" i="4"/>
  <c r="P321" i="4" s="1"/>
  <c r="O320" i="4"/>
  <c r="P320" i="4" s="1"/>
  <c r="O319" i="4"/>
  <c r="P319" i="4" s="1"/>
  <c r="G85" i="4" s="1"/>
  <c r="I85" i="4" s="1"/>
  <c r="O318" i="4"/>
  <c r="P318" i="4" s="1"/>
  <c r="G84" i="4" s="1"/>
  <c r="I84" i="4" s="1"/>
  <c r="O317" i="4"/>
  <c r="P317" i="4" s="1"/>
  <c r="G83" i="4" s="1"/>
  <c r="I83" i="4" s="1"/>
  <c r="O316" i="4"/>
  <c r="P316" i="4" s="1"/>
  <c r="O315" i="4"/>
  <c r="P315" i="4" s="1"/>
  <c r="O314" i="4"/>
  <c r="P314" i="4" s="1"/>
  <c r="O313" i="4"/>
  <c r="P313" i="4" s="1"/>
  <c r="G82" i="4" s="1"/>
  <c r="I82" i="4" s="1"/>
  <c r="O312" i="4"/>
  <c r="P312" i="4" s="1"/>
  <c r="O311" i="4"/>
  <c r="P311" i="4" s="1"/>
  <c r="O310" i="4"/>
  <c r="P310" i="4" s="1"/>
  <c r="O309" i="4"/>
  <c r="P309" i="4" s="1"/>
  <c r="O308" i="4"/>
  <c r="P308" i="4" s="1"/>
  <c r="G81" i="4" s="1"/>
  <c r="I81" i="4" s="1"/>
  <c r="O307" i="4"/>
  <c r="P307" i="4" s="1"/>
  <c r="O306" i="4"/>
  <c r="P306" i="4" s="1"/>
  <c r="O305" i="4"/>
  <c r="P305" i="4" s="1"/>
  <c r="O304" i="4"/>
  <c r="P304" i="4" s="1"/>
  <c r="O303" i="4"/>
  <c r="P303" i="4" s="1"/>
  <c r="G80" i="4" s="1"/>
  <c r="I80" i="4" s="1"/>
  <c r="O302" i="4"/>
  <c r="P302" i="4" s="1"/>
  <c r="O301" i="4"/>
  <c r="P301" i="4" s="1"/>
  <c r="O300" i="4"/>
  <c r="P300" i="4" s="1"/>
  <c r="O299" i="4"/>
  <c r="P299" i="4" s="1"/>
  <c r="O298" i="4"/>
  <c r="P298" i="4" s="1"/>
  <c r="O297" i="4"/>
  <c r="P297" i="4" s="1"/>
  <c r="G79" i="4" s="1"/>
  <c r="I79" i="4" s="1"/>
  <c r="O296" i="4"/>
  <c r="P296" i="4" s="1"/>
  <c r="O295" i="4"/>
  <c r="P295" i="4" s="1"/>
  <c r="O294" i="4"/>
  <c r="P294" i="4" s="1"/>
  <c r="O293" i="4"/>
  <c r="P293" i="4" s="1"/>
  <c r="O292" i="4"/>
  <c r="P292" i="4" s="1"/>
  <c r="O291" i="4"/>
  <c r="P291" i="4" s="1"/>
  <c r="O290" i="4"/>
  <c r="P290" i="4" s="1"/>
  <c r="O289" i="4"/>
  <c r="P289" i="4" s="1"/>
  <c r="O288" i="4"/>
  <c r="P288" i="4" s="1"/>
  <c r="G78" i="4" s="1"/>
  <c r="I78" i="4" s="1"/>
  <c r="O287" i="4"/>
  <c r="P287" i="4" s="1"/>
  <c r="G77" i="4" s="1"/>
  <c r="I77" i="4" s="1"/>
  <c r="O286" i="4"/>
  <c r="P286" i="4" s="1"/>
  <c r="O285" i="4"/>
  <c r="P285" i="4" s="1"/>
  <c r="O284" i="4"/>
  <c r="P284" i="4" s="1"/>
  <c r="O283" i="4"/>
  <c r="P283" i="4" s="1"/>
  <c r="G76" i="4" s="1"/>
  <c r="I76" i="4" s="1"/>
  <c r="O282" i="4"/>
  <c r="P282" i="4" s="1"/>
  <c r="O281" i="4"/>
  <c r="P281" i="4" s="1"/>
  <c r="O280" i="4"/>
  <c r="P280" i="4" s="1"/>
  <c r="G75" i="4" s="1"/>
  <c r="I75" i="4" s="1"/>
  <c r="O279" i="4"/>
  <c r="P279" i="4" s="1"/>
  <c r="O278" i="4"/>
  <c r="P278" i="4" s="1"/>
  <c r="O277" i="4"/>
  <c r="P277" i="4" s="1"/>
  <c r="G74" i="4" s="1"/>
  <c r="I74" i="4" s="1"/>
  <c r="O276" i="4"/>
  <c r="P276" i="4" s="1"/>
  <c r="O275" i="4"/>
  <c r="P275" i="4" s="1"/>
  <c r="G73" i="4" s="1"/>
  <c r="I73" i="4" s="1"/>
  <c r="O274" i="4"/>
  <c r="P274" i="4" s="1"/>
  <c r="O273" i="4"/>
  <c r="P273" i="4" s="1"/>
  <c r="G72" i="4" s="1"/>
  <c r="I72" i="4" s="1"/>
  <c r="O272" i="4"/>
  <c r="P272" i="4" s="1"/>
  <c r="G71" i="4" s="1"/>
  <c r="I71" i="4" s="1"/>
  <c r="O271" i="4"/>
  <c r="P271" i="4" s="1"/>
  <c r="G70" i="4" s="1"/>
  <c r="I70" i="4" s="1"/>
  <c r="O270" i="4"/>
  <c r="P270" i="4" s="1"/>
  <c r="G69" i="4" s="1"/>
  <c r="I69" i="4" s="1"/>
  <c r="O269" i="4"/>
  <c r="P269" i="4" s="1"/>
  <c r="G68" i="4" s="1"/>
  <c r="I68" i="4" s="1"/>
  <c r="O268" i="4"/>
  <c r="P268" i="4" s="1"/>
  <c r="O267" i="4"/>
  <c r="P267" i="4" s="1"/>
  <c r="G67" i="4" s="1"/>
  <c r="I67" i="4" s="1"/>
  <c r="O266" i="4"/>
  <c r="P266" i="4" s="1"/>
  <c r="O265" i="4"/>
  <c r="P265" i="4" s="1"/>
  <c r="O264" i="4"/>
  <c r="P264" i="4" s="1"/>
  <c r="O263" i="4"/>
  <c r="P263" i="4" s="1"/>
  <c r="O262" i="4"/>
  <c r="P262" i="4" s="1"/>
  <c r="G66" i="4" s="1"/>
  <c r="I66" i="4" s="1"/>
  <c r="G262" i="4"/>
  <c r="I262" i="4" s="1"/>
  <c r="O261" i="4"/>
  <c r="P261" i="4" s="1"/>
  <c r="G65" i="4" s="1"/>
  <c r="I65" i="4" s="1"/>
  <c r="O260" i="4"/>
  <c r="P260" i="4" s="1"/>
  <c r="O259" i="4"/>
  <c r="P259" i="4" s="1"/>
  <c r="G259" i="4"/>
  <c r="I259" i="4" s="1"/>
  <c r="O258" i="4"/>
  <c r="P258" i="4" s="1"/>
  <c r="G258" i="4"/>
  <c r="I258" i="4" s="1"/>
  <c r="O257" i="4"/>
  <c r="P257" i="4" s="1"/>
  <c r="G257" i="4"/>
  <c r="I257" i="4" s="1"/>
  <c r="O256" i="4"/>
  <c r="P256" i="4" s="1"/>
  <c r="O255" i="4"/>
  <c r="P255" i="4" s="1"/>
  <c r="O254" i="4"/>
  <c r="P254" i="4" s="1"/>
  <c r="O253" i="4"/>
  <c r="P253" i="4" s="1"/>
  <c r="O252" i="4"/>
  <c r="P252" i="4" s="1"/>
  <c r="O251" i="4"/>
  <c r="P251" i="4" s="1"/>
  <c r="O250" i="4"/>
  <c r="P250" i="4" s="1"/>
  <c r="G250" i="4"/>
  <c r="I250" i="4" s="1"/>
  <c r="O249" i="4"/>
  <c r="P249" i="4" s="1"/>
  <c r="O248" i="4"/>
  <c r="P248" i="4" s="1"/>
  <c r="G64" i="4" s="1"/>
  <c r="I64" i="4" s="1"/>
  <c r="O247" i="4"/>
  <c r="P247" i="4" s="1"/>
  <c r="O246" i="4"/>
  <c r="P246" i="4" s="1"/>
  <c r="G63" i="4" s="1"/>
  <c r="I63" i="4" s="1"/>
  <c r="G246" i="4"/>
  <c r="I246" i="4" s="1"/>
  <c r="O245" i="4"/>
  <c r="P245" i="4" s="1"/>
  <c r="G245" i="4"/>
  <c r="I245" i="4" s="1"/>
  <c r="O244" i="4"/>
  <c r="P244" i="4" s="1"/>
  <c r="O243" i="4"/>
  <c r="P243" i="4" s="1"/>
  <c r="O242" i="4"/>
  <c r="P242" i="4" s="1"/>
  <c r="O241" i="4"/>
  <c r="P241" i="4" s="1"/>
  <c r="G95" i="4" s="1"/>
  <c r="I95" i="4" s="1"/>
  <c r="O240" i="4"/>
  <c r="P240" i="4" s="1"/>
  <c r="O239" i="4"/>
  <c r="P239" i="4" s="1"/>
  <c r="O238" i="4"/>
  <c r="P238" i="4" s="1"/>
  <c r="O237" i="4"/>
  <c r="P237" i="4" s="1"/>
  <c r="O236" i="4"/>
  <c r="P236" i="4" s="1"/>
  <c r="O235" i="4"/>
  <c r="P235" i="4" s="1"/>
  <c r="G62" i="4" s="1"/>
  <c r="I62" i="4" s="1"/>
  <c r="O234" i="4"/>
  <c r="P234" i="4" s="1"/>
  <c r="O233" i="4"/>
  <c r="P233" i="4" s="1"/>
  <c r="G61" i="4" s="1"/>
  <c r="I61" i="4" s="1"/>
  <c r="G233" i="4"/>
  <c r="I233" i="4" s="1"/>
  <c r="O232" i="4"/>
  <c r="P232" i="4" s="1"/>
  <c r="G232" i="4"/>
  <c r="I232" i="4" s="1"/>
  <c r="O231" i="4"/>
  <c r="P231" i="4" s="1"/>
  <c r="G60" i="4" s="1"/>
  <c r="I60" i="4" s="1"/>
  <c r="O230" i="4"/>
  <c r="P230" i="4" s="1"/>
  <c r="G230" i="4"/>
  <c r="I230" i="4" s="1"/>
  <c r="O229" i="4"/>
  <c r="P229" i="4" s="1"/>
  <c r="G59" i="4" s="1"/>
  <c r="I59" i="4" s="1"/>
  <c r="G229" i="4"/>
  <c r="I229" i="4" s="1"/>
  <c r="O228" i="4"/>
  <c r="P228" i="4" s="1"/>
  <c r="O227" i="4"/>
  <c r="P227" i="4" s="1"/>
  <c r="O226" i="4"/>
  <c r="P226" i="4" s="1"/>
  <c r="G226" i="4"/>
  <c r="I226" i="4" s="1"/>
  <c r="O225" i="4"/>
  <c r="P225" i="4" s="1"/>
  <c r="G225" i="4"/>
  <c r="I225" i="4" s="1"/>
  <c r="O224" i="4"/>
  <c r="P224" i="4" s="1"/>
  <c r="G58" i="4" s="1"/>
  <c r="I58" i="4" s="1"/>
  <c r="O223" i="4"/>
  <c r="P223" i="4" s="1"/>
  <c r="G223" i="4"/>
  <c r="I223" i="4" s="1"/>
  <c r="O222" i="4"/>
  <c r="P222" i="4" s="1"/>
  <c r="O221" i="4"/>
  <c r="P221" i="4" s="1"/>
  <c r="O220" i="4"/>
  <c r="P220" i="4" s="1"/>
  <c r="G220" i="4"/>
  <c r="I220" i="4" s="1"/>
  <c r="O219" i="4"/>
  <c r="P219" i="4" s="1"/>
  <c r="G57" i="4" s="1"/>
  <c r="I57" i="4" s="1"/>
  <c r="G219" i="4"/>
  <c r="I219" i="4" s="1"/>
  <c r="O218" i="4"/>
  <c r="P218" i="4" s="1"/>
  <c r="O217" i="4"/>
  <c r="P217" i="4" s="1"/>
  <c r="G217" i="4"/>
  <c r="I217" i="4" s="1"/>
  <c r="O216" i="4"/>
  <c r="P216" i="4" s="1"/>
  <c r="O215" i="4"/>
  <c r="P215" i="4" s="1"/>
  <c r="G215" i="4"/>
  <c r="I215" i="4" s="1"/>
  <c r="O214" i="4"/>
  <c r="P214" i="4" s="1"/>
  <c r="O213" i="4"/>
  <c r="P213" i="4" s="1"/>
  <c r="G213" i="4"/>
  <c r="I213" i="4" s="1"/>
  <c r="O212" i="4"/>
  <c r="P212" i="4" s="1"/>
  <c r="G212" i="4"/>
  <c r="I212" i="4" s="1"/>
  <c r="O211" i="4"/>
  <c r="P211" i="4" s="1"/>
  <c r="O210" i="4"/>
  <c r="P210" i="4" s="1"/>
  <c r="O209" i="4"/>
  <c r="P209" i="4" s="1"/>
  <c r="O208" i="4"/>
  <c r="P208" i="4" s="1"/>
  <c r="G208" i="4"/>
  <c r="I208" i="4" s="1"/>
  <c r="O207" i="4"/>
  <c r="P207" i="4" s="1"/>
  <c r="O206" i="4"/>
  <c r="P206" i="4" s="1"/>
  <c r="O205" i="4"/>
  <c r="P205" i="4" s="1"/>
  <c r="O204" i="4"/>
  <c r="P204" i="4" s="1"/>
  <c r="O203" i="4"/>
  <c r="P203" i="4" s="1"/>
  <c r="O202" i="4"/>
  <c r="P202" i="4" s="1"/>
  <c r="O201" i="4"/>
  <c r="P201" i="4" s="1"/>
  <c r="O200" i="4"/>
  <c r="P200" i="4" s="1"/>
  <c r="G56" i="4" s="1"/>
  <c r="I56" i="4" s="1"/>
  <c r="O199" i="4"/>
  <c r="P199" i="4" s="1"/>
  <c r="G199" i="4"/>
  <c r="I199" i="4" s="1"/>
  <c r="O198" i="4"/>
  <c r="P198" i="4" s="1"/>
  <c r="G55" i="4" s="1"/>
  <c r="I55" i="4" s="1"/>
  <c r="G198" i="4"/>
  <c r="I198" i="4" s="1"/>
  <c r="O197" i="4"/>
  <c r="P197" i="4" s="1"/>
  <c r="O196" i="4"/>
  <c r="P196" i="4" s="1"/>
  <c r="G54" i="4" s="1"/>
  <c r="I54" i="4" s="1"/>
  <c r="O195" i="4"/>
  <c r="P195" i="4" s="1"/>
  <c r="G195" i="4"/>
  <c r="I195" i="4" s="1"/>
  <c r="O194" i="4"/>
  <c r="P194" i="4" s="1"/>
  <c r="G194" i="4"/>
  <c r="I194" i="4" s="1"/>
  <c r="O193" i="4"/>
  <c r="P193" i="4" s="1"/>
  <c r="G53" i="4" s="1"/>
  <c r="I53" i="4" s="1"/>
  <c r="G193" i="4"/>
  <c r="I193" i="4" s="1"/>
  <c r="O192" i="4"/>
  <c r="P192" i="4" s="1"/>
  <c r="G52" i="4" s="1"/>
  <c r="I52" i="4" s="1"/>
  <c r="O191" i="4"/>
  <c r="P191" i="4" s="1"/>
  <c r="G51" i="4" s="1"/>
  <c r="I51" i="4" s="1"/>
  <c r="O190" i="4"/>
  <c r="P190" i="4" s="1"/>
  <c r="O189" i="4"/>
  <c r="P189" i="4" s="1"/>
  <c r="G189" i="4"/>
  <c r="I189" i="4" s="1"/>
  <c r="O188" i="4"/>
  <c r="P188" i="4" s="1"/>
  <c r="G188" i="4"/>
  <c r="I188" i="4" s="1"/>
  <c r="O187" i="4"/>
  <c r="P187" i="4" s="1"/>
  <c r="G187" i="4"/>
  <c r="I187" i="4" s="1"/>
  <c r="O186" i="4"/>
  <c r="P186" i="4" s="1"/>
  <c r="O185" i="4"/>
  <c r="P185" i="4" s="1"/>
  <c r="G185" i="4"/>
  <c r="I185" i="4" s="1"/>
  <c r="O184" i="4"/>
  <c r="P184" i="4" s="1"/>
  <c r="G50" i="4" s="1"/>
  <c r="I50" i="4" s="1"/>
  <c r="O183" i="4"/>
  <c r="P183" i="4" s="1"/>
  <c r="G183" i="4"/>
  <c r="I183" i="4" s="1"/>
  <c r="O182" i="4"/>
  <c r="P182" i="4" s="1"/>
  <c r="O181" i="4"/>
  <c r="P181" i="4" s="1"/>
  <c r="O180" i="4"/>
  <c r="P180" i="4" s="1"/>
  <c r="O179" i="4"/>
  <c r="P179" i="4" s="1"/>
  <c r="O178" i="4"/>
  <c r="P178" i="4" s="1"/>
  <c r="G178" i="4"/>
  <c r="I178" i="4" s="1"/>
  <c r="O177" i="4"/>
  <c r="P177" i="4" s="1"/>
  <c r="G49" i="4" s="1"/>
  <c r="I49" i="4" s="1"/>
  <c r="O176" i="4"/>
  <c r="P176" i="4" s="1"/>
  <c r="G176" i="4"/>
  <c r="I176" i="4" s="1"/>
  <c r="O175" i="4"/>
  <c r="P175" i="4" s="1"/>
  <c r="O174" i="4"/>
  <c r="P174" i="4" s="1"/>
  <c r="O173" i="4"/>
  <c r="P173" i="4" s="1"/>
  <c r="O172" i="4"/>
  <c r="P172" i="4" s="1"/>
  <c r="O171" i="4"/>
  <c r="P171" i="4" s="1"/>
  <c r="O170" i="4"/>
  <c r="P170" i="4" s="1"/>
  <c r="G170" i="4"/>
  <c r="I170" i="4" s="1"/>
  <c r="O169" i="4"/>
  <c r="P169" i="4" s="1"/>
  <c r="O168" i="4"/>
  <c r="P168" i="4" s="1"/>
  <c r="O167" i="4"/>
  <c r="P167" i="4" s="1"/>
  <c r="O166" i="4"/>
  <c r="P166" i="4" s="1"/>
  <c r="O165" i="4"/>
  <c r="P165" i="4" s="1"/>
  <c r="G48" i="4" s="1"/>
  <c r="I48" i="4" s="1"/>
  <c r="O164" i="4"/>
  <c r="P164" i="4" s="1"/>
  <c r="G47" i="4" s="1"/>
  <c r="I47" i="4" s="1"/>
  <c r="O163" i="4"/>
  <c r="P163" i="4" s="1"/>
  <c r="O162" i="4"/>
  <c r="P162" i="4" s="1"/>
  <c r="G162" i="4"/>
  <c r="I162" i="4" s="1"/>
  <c r="O161" i="4"/>
  <c r="P161" i="4" s="1"/>
  <c r="O160" i="4"/>
  <c r="P160" i="4" s="1"/>
  <c r="O159" i="4"/>
  <c r="P159" i="4" s="1"/>
  <c r="O158" i="4"/>
  <c r="P158" i="4" s="1"/>
  <c r="O157" i="4"/>
  <c r="P157" i="4" s="1"/>
  <c r="O156" i="4"/>
  <c r="P156" i="4" s="1"/>
  <c r="G156" i="4"/>
  <c r="I156" i="4" s="1"/>
  <c r="O155" i="4"/>
  <c r="P155" i="4" s="1"/>
  <c r="O154" i="4"/>
  <c r="P154" i="4" s="1"/>
  <c r="O153" i="4"/>
  <c r="P153" i="4" s="1"/>
  <c r="G153" i="4"/>
  <c r="I153" i="4" s="1"/>
  <c r="O152" i="4"/>
  <c r="P152" i="4" s="1"/>
  <c r="O151" i="4"/>
  <c r="P151" i="4" s="1"/>
  <c r="O150" i="4"/>
  <c r="P150" i="4" s="1"/>
  <c r="O149" i="4"/>
  <c r="P149" i="4" s="1"/>
  <c r="O148" i="4"/>
  <c r="P148" i="4" s="1"/>
  <c r="O147" i="4"/>
  <c r="P147" i="4" s="1"/>
  <c r="O146" i="4"/>
  <c r="P146" i="4" s="1"/>
  <c r="O145" i="4"/>
  <c r="P145" i="4" s="1"/>
  <c r="O144" i="4"/>
  <c r="P144" i="4" s="1"/>
  <c r="O143" i="4"/>
  <c r="P143" i="4" s="1"/>
  <c r="O142" i="4"/>
  <c r="P142" i="4" s="1"/>
  <c r="O141" i="4"/>
  <c r="P141" i="4" s="1"/>
  <c r="O140" i="4"/>
  <c r="P140" i="4" s="1"/>
  <c r="O139" i="4"/>
  <c r="P139" i="4" s="1"/>
  <c r="O138" i="4"/>
  <c r="P138" i="4" s="1"/>
  <c r="O137" i="4"/>
  <c r="P137" i="4" s="1"/>
  <c r="O136" i="4"/>
  <c r="P136" i="4" s="1"/>
  <c r="O135" i="4"/>
  <c r="P135" i="4" s="1"/>
  <c r="G46" i="4" s="1"/>
  <c r="I46" i="4" s="1"/>
  <c r="O134" i="4"/>
  <c r="P134" i="4" s="1"/>
  <c r="O133" i="4"/>
  <c r="P133" i="4" s="1"/>
  <c r="G45" i="4" s="1"/>
  <c r="I45" i="4" s="1"/>
  <c r="O132" i="4"/>
  <c r="P132" i="4" s="1"/>
  <c r="O131" i="4"/>
  <c r="P131" i="4" s="1"/>
  <c r="G44" i="4" s="1"/>
  <c r="I44" i="4" s="1"/>
  <c r="O130" i="4"/>
  <c r="P130" i="4" s="1"/>
  <c r="O129" i="4"/>
  <c r="P129" i="4" s="1"/>
  <c r="G43" i="4" s="1"/>
  <c r="I43" i="4" s="1"/>
  <c r="O128" i="4"/>
  <c r="P128" i="4" s="1"/>
  <c r="O127" i="4"/>
  <c r="P127" i="4" s="1"/>
  <c r="O126" i="4"/>
  <c r="P126" i="4" s="1"/>
  <c r="O125" i="4"/>
  <c r="P125" i="4" s="1"/>
  <c r="O124" i="4"/>
  <c r="P124" i="4" s="1"/>
  <c r="O123" i="4"/>
  <c r="P123" i="4" s="1"/>
  <c r="G42" i="4" s="1"/>
  <c r="I42" i="4" s="1"/>
  <c r="O122" i="4"/>
  <c r="P122" i="4" s="1"/>
  <c r="G41" i="4" s="1"/>
  <c r="I41" i="4" s="1"/>
  <c r="G122" i="4"/>
  <c r="I122" i="4" s="1"/>
  <c r="O121" i="4"/>
  <c r="P121" i="4" s="1"/>
  <c r="G40" i="4" s="1"/>
  <c r="I40" i="4" s="1"/>
  <c r="G121" i="4"/>
  <c r="I121" i="4" s="1"/>
  <c r="O120" i="4"/>
  <c r="P120" i="4" s="1"/>
  <c r="O119" i="4"/>
  <c r="P119" i="4" s="1"/>
  <c r="O118" i="4"/>
  <c r="P118" i="4" s="1"/>
  <c r="O117" i="4"/>
  <c r="P117" i="4" s="1"/>
  <c r="O116" i="4"/>
  <c r="P116" i="4" s="1"/>
  <c r="O115" i="4"/>
  <c r="P115" i="4" s="1"/>
  <c r="G39" i="4" s="1"/>
  <c r="I39" i="4" s="1"/>
  <c r="O114" i="4"/>
  <c r="P114" i="4" s="1"/>
  <c r="G38" i="4" s="1"/>
  <c r="I38" i="4" s="1"/>
  <c r="O113" i="4"/>
  <c r="P113" i="4" s="1"/>
  <c r="G37" i="4" s="1"/>
  <c r="I37" i="4" s="1"/>
  <c r="O112" i="4"/>
  <c r="P112" i="4" s="1"/>
  <c r="O111" i="4"/>
  <c r="P111" i="4" s="1"/>
  <c r="G36" i="4" s="1"/>
  <c r="I36" i="4" s="1"/>
  <c r="O110" i="4"/>
  <c r="P110" i="4" s="1"/>
  <c r="O109" i="4"/>
  <c r="P109" i="4" s="1"/>
  <c r="O108" i="4"/>
  <c r="P108" i="4" s="1"/>
  <c r="O107" i="4"/>
  <c r="P107" i="4" s="1"/>
  <c r="O106" i="4"/>
  <c r="P106" i="4" s="1"/>
  <c r="O105" i="4"/>
  <c r="P105" i="4" s="1"/>
  <c r="O104" i="4"/>
  <c r="P104" i="4" s="1"/>
  <c r="G35" i="4" s="1"/>
  <c r="I35" i="4" s="1"/>
  <c r="O103" i="4"/>
  <c r="P103" i="4" s="1"/>
  <c r="O102" i="4"/>
  <c r="P102" i="4" s="1"/>
  <c r="O101" i="4"/>
  <c r="P101" i="4" s="1"/>
  <c r="O100" i="4"/>
  <c r="P100" i="4" s="1"/>
  <c r="O99" i="4"/>
  <c r="P99" i="4" s="1"/>
  <c r="O98" i="4"/>
  <c r="P98" i="4" s="1"/>
  <c r="O97" i="4"/>
  <c r="P97" i="4" s="1"/>
  <c r="O96" i="4"/>
  <c r="P96" i="4" s="1"/>
  <c r="O95" i="4"/>
  <c r="P95" i="4" s="1"/>
  <c r="O94" i="4"/>
  <c r="P94" i="4" s="1"/>
  <c r="G34" i="4" s="1"/>
  <c r="I34" i="4" s="1"/>
  <c r="O93" i="4"/>
  <c r="P93" i="4" s="1"/>
  <c r="G33" i="4" s="1"/>
  <c r="I33" i="4" s="1"/>
  <c r="O92" i="4"/>
  <c r="P92" i="4" s="1"/>
  <c r="O91" i="4"/>
  <c r="P91" i="4" s="1"/>
  <c r="O90" i="4"/>
  <c r="P90" i="4" s="1"/>
  <c r="O89" i="4"/>
  <c r="P89" i="4" s="1"/>
  <c r="O88" i="4"/>
  <c r="P88" i="4" s="1"/>
  <c r="G32" i="4" s="1"/>
  <c r="I32" i="4" s="1"/>
  <c r="O87" i="4"/>
  <c r="P87" i="4" s="1"/>
  <c r="G31" i="4" s="1"/>
  <c r="I31" i="4" s="1"/>
  <c r="O86" i="4"/>
  <c r="P86" i="4" s="1"/>
  <c r="O85" i="4"/>
  <c r="P85" i="4" s="1"/>
  <c r="O84" i="4"/>
  <c r="P84" i="4" s="1"/>
  <c r="O83" i="4"/>
  <c r="P83" i="4" s="1"/>
  <c r="O82" i="4"/>
  <c r="P82" i="4" s="1"/>
  <c r="O81" i="4"/>
  <c r="P81" i="4" s="1"/>
  <c r="O80" i="4"/>
  <c r="P80" i="4" s="1"/>
  <c r="O79" i="4"/>
  <c r="P79" i="4" s="1"/>
  <c r="O78" i="4"/>
  <c r="P78" i="4" s="1"/>
  <c r="O77" i="4"/>
  <c r="P77" i="4" s="1"/>
  <c r="G30" i="4" s="1"/>
  <c r="I30" i="4" s="1"/>
  <c r="O76" i="4"/>
  <c r="P76" i="4" s="1"/>
  <c r="O75" i="4"/>
  <c r="P75" i="4" s="1"/>
  <c r="O74" i="4"/>
  <c r="P74" i="4" s="1"/>
  <c r="O73" i="4"/>
  <c r="P73" i="4" s="1"/>
  <c r="O72" i="4"/>
  <c r="P72" i="4" s="1"/>
  <c r="O71" i="4"/>
  <c r="P71" i="4" s="1"/>
  <c r="O70" i="4"/>
  <c r="P70" i="4" s="1"/>
  <c r="G29" i="4" s="1"/>
  <c r="I29" i="4" s="1"/>
  <c r="O69" i="4"/>
  <c r="P69" i="4" s="1"/>
  <c r="O68" i="4"/>
  <c r="P68" i="4" s="1"/>
  <c r="O67" i="4"/>
  <c r="P67" i="4" s="1"/>
  <c r="O66" i="4"/>
  <c r="P66" i="4" s="1"/>
  <c r="O65" i="4"/>
  <c r="P65" i="4" s="1"/>
  <c r="G28" i="4" s="1"/>
  <c r="I28" i="4" s="1"/>
  <c r="O64" i="4"/>
  <c r="P64" i="4" s="1"/>
  <c r="G27" i="4" s="1"/>
  <c r="I27" i="4" s="1"/>
  <c r="O63" i="4"/>
  <c r="P63" i="4" s="1"/>
  <c r="O62" i="4"/>
  <c r="P62" i="4" s="1"/>
  <c r="G26" i="4" s="1"/>
  <c r="I26" i="4" s="1"/>
  <c r="O61" i="4"/>
  <c r="P61" i="4" s="1"/>
  <c r="G25" i="4" s="1"/>
  <c r="I25" i="4" s="1"/>
  <c r="O60" i="4"/>
  <c r="P60" i="4" s="1"/>
  <c r="O59" i="4"/>
  <c r="P59" i="4" s="1"/>
  <c r="O58" i="4"/>
  <c r="P58" i="4" s="1"/>
  <c r="O57" i="4"/>
  <c r="P57" i="4" s="1"/>
  <c r="G24" i="4" s="1"/>
  <c r="I24" i="4" s="1"/>
  <c r="O56" i="4"/>
  <c r="P56" i="4" s="1"/>
  <c r="G23" i="4" s="1"/>
  <c r="I23" i="4" s="1"/>
  <c r="O55" i="4"/>
  <c r="P55" i="4" s="1"/>
  <c r="O54" i="4"/>
  <c r="P54" i="4" s="1"/>
  <c r="O53" i="4"/>
  <c r="P53" i="4" s="1"/>
  <c r="G22" i="4" s="1"/>
  <c r="I22" i="4" s="1"/>
  <c r="O52" i="4"/>
  <c r="P52" i="4" s="1"/>
  <c r="O51" i="4"/>
  <c r="P51" i="4" s="1"/>
  <c r="G21" i="4" s="1"/>
  <c r="I21" i="4" s="1"/>
  <c r="O50" i="4"/>
  <c r="P50" i="4" s="1"/>
  <c r="O49" i="4"/>
  <c r="P49" i="4" s="1"/>
  <c r="G20" i="4" s="1"/>
  <c r="I20" i="4" s="1"/>
  <c r="O48" i="4"/>
  <c r="P48" i="4" s="1"/>
  <c r="O47" i="4"/>
  <c r="P47" i="4" s="1"/>
  <c r="O46" i="4"/>
  <c r="P46" i="4" s="1"/>
  <c r="O45" i="4"/>
  <c r="P45" i="4" s="1"/>
  <c r="O44" i="4"/>
  <c r="P44" i="4" s="1"/>
  <c r="O43" i="4"/>
  <c r="P43" i="4" s="1"/>
  <c r="O42" i="4"/>
  <c r="P42" i="4" s="1"/>
  <c r="O41" i="4"/>
  <c r="P41" i="4" s="1"/>
  <c r="G19" i="4" s="1"/>
  <c r="I19" i="4" s="1"/>
  <c r="O40" i="4"/>
  <c r="P40" i="4" s="1"/>
  <c r="O39" i="4"/>
  <c r="P39" i="4" s="1"/>
  <c r="G18" i="4" s="1"/>
  <c r="I18" i="4" s="1"/>
  <c r="O38" i="4"/>
  <c r="P38" i="4" s="1"/>
  <c r="O37" i="4"/>
  <c r="P37" i="4" s="1"/>
  <c r="O36" i="4"/>
  <c r="P36" i="4" s="1"/>
  <c r="O35" i="4"/>
  <c r="P35" i="4" s="1"/>
  <c r="O34" i="4"/>
  <c r="P34" i="4" s="1"/>
  <c r="O33" i="4"/>
  <c r="P33" i="4" s="1"/>
  <c r="O32" i="4"/>
  <c r="P32" i="4" s="1"/>
  <c r="O31" i="4"/>
  <c r="P31" i="4" s="1"/>
  <c r="G17" i="4" s="1"/>
  <c r="I17" i="4" s="1"/>
  <c r="O30" i="4"/>
  <c r="P30" i="4" s="1"/>
  <c r="O29" i="4"/>
  <c r="P29" i="4" s="1"/>
  <c r="G16" i="4" s="1"/>
  <c r="I16" i="4" s="1"/>
  <c r="O28" i="4"/>
  <c r="P28" i="4" s="1"/>
  <c r="G15" i="4" s="1"/>
  <c r="I15" i="4" s="1"/>
  <c r="O27" i="4"/>
  <c r="P27" i="4" s="1"/>
  <c r="O26" i="4"/>
  <c r="P26" i="4" s="1"/>
  <c r="O25" i="4"/>
  <c r="P25" i="4" s="1"/>
  <c r="O24" i="4"/>
  <c r="P24" i="4" s="1"/>
  <c r="G14" i="4" s="1"/>
  <c r="I14" i="4" s="1"/>
  <c r="O23" i="4"/>
  <c r="P23" i="4" s="1"/>
  <c r="O22" i="4"/>
  <c r="P22" i="4" s="1"/>
  <c r="G13" i="4" s="1"/>
  <c r="I13" i="4" s="1"/>
  <c r="O21" i="4"/>
  <c r="P21" i="4" s="1"/>
  <c r="G12" i="4" s="1"/>
  <c r="I12" i="4" s="1"/>
  <c r="O20" i="4"/>
  <c r="P20" i="4" s="1"/>
  <c r="O19" i="4"/>
  <c r="P19" i="4" s="1"/>
  <c r="O18" i="4"/>
  <c r="P18" i="4" s="1"/>
  <c r="O17" i="4"/>
  <c r="P17" i="4" s="1"/>
  <c r="O16" i="4"/>
  <c r="P16" i="4" s="1"/>
  <c r="O15" i="4"/>
  <c r="P15" i="4" s="1"/>
  <c r="O14" i="4"/>
  <c r="P14" i="4" s="1"/>
  <c r="G11" i="4" s="1"/>
  <c r="I11" i="4" s="1"/>
  <c r="O13" i="4"/>
  <c r="P13" i="4" s="1"/>
  <c r="O12" i="4"/>
  <c r="P12" i="4" s="1"/>
  <c r="O11" i="4"/>
  <c r="P11" i="4" s="1"/>
  <c r="I10" i="4" s="1"/>
  <c r="O10" i="4"/>
  <c r="P10" i="4" s="1"/>
  <c r="U67" i="2"/>
  <c r="X16" i="2" s="1"/>
  <c r="AQ16" i="2" s="1"/>
  <c r="X29" i="2"/>
  <c r="X26" i="2"/>
  <c r="X23" i="2"/>
  <c r="X20" i="2"/>
  <c r="AG29" i="2" l="1"/>
  <c r="AG20" i="2"/>
  <c r="AG23" i="2"/>
  <c r="I9" i="4"/>
  <c r="AG26" i="2"/>
</calcChain>
</file>

<file path=xl/sharedStrings.xml><?xml version="1.0" encoding="utf-8"?>
<sst xmlns="http://schemas.openxmlformats.org/spreadsheetml/2006/main" count="4833" uniqueCount="3920">
  <si>
    <t>Libellé de l'opération</t>
  </si>
  <si>
    <t>Le récapitulatif ci-dessous s'alimentera automatiquement après remplissage des budgets détaillés</t>
  </si>
  <si>
    <t>Total Projet</t>
  </si>
  <si>
    <t>Cout de l'opération</t>
  </si>
  <si>
    <t>Soit un coût par bénéficiaire de :</t>
  </si>
  <si>
    <t>Autres aides</t>
  </si>
  <si>
    <t>Participation bénéficiaire</t>
  </si>
  <si>
    <t>Autofinancement</t>
  </si>
  <si>
    <t>BUDGET GLOBAL</t>
  </si>
  <si>
    <t>Dépenses</t>
  </si>
  <si>
    <t>Recettes</t>
  </si>
  <si>
    <t>Poste</t>
  </si>
  <si>
    <t>Montant</t>
  </si>
  <si>
    <t>Financements</t>
  </si>
  <si>
    <t>Taux</t>
  </si>
  <si>
    <t>Région</t>
  </si>
  <si>
    <t>Commune ou  EPCI</t>
  </si>
  <si>
    <t>Fondaition de France</t>
  </si>
  <si>
    <t>TOTAL DEPENSES DE L'EXERCICE</t>
  </si>
  <si>
    <t>TOTAL RECETTES DE L'EXERCICE</t>
  </si>
  <si>
    <t>Code_Insee</t>
  </si>
  <si>
    <t>Libelle_Commune</t>
  </si>
  <si>
    <t>Couverture</t>
  </si>
  <si>
    <t>Territoire Autonomie</t>
  </si>
  <si>
    <t>EPCI_Actuel_Nom</t>
  </si>
  <si>
    <t>Territoires fragiles</t>
  </si>
  <si>
    <t>Nom</t>
  </si>
  <si>
    <t>Nb Hab.</t>
  </si>
  <si>
    <t>INSEE</t>
  </si>
  <si>
    <t>IC1 IR</t>
  </si>
  <si>
    <t>IC1 NB</t>
  </si>
  <si>
    <t>Fragiles</t>
  </si>
  <si>
    <t>56001</t>
  </si>
  <si>
    <t>Allaire</t>
  </si>
  <si>
    <t>Sud-Est Morbihan</t>
  </si>
  <si>
    <t>CC du Pays de Redon</t>
  </si>
  <si>
    <t>ACIGNE</t>
  </si>
  <si>
    <t>6521</t>
  </si>
  <si>
    <t>35001</t>
  </si>
  <si>
    <t>56002</t>
  </si>
  <si>
    <t>Ambon</t>
  </si>
  <si>
    <t>CC Arc Sud Bretagne</t>
  </si>
  <si>
    <t>ALLAIRE</t>
  </si>
  <si>
    <t>3793</t>
  </si>
  <si>
    <t>56003</t>
  </si>
  <si>
    <t>Arradon</t>
  </si>
  <si>
    <t>Vannetais</t>
  </si>
  <si>
    <t>CA Golfe du Morbihan - Vannes</t>
  </si>
  <si>
    <t>ALLINEUC</t>
  </si>
  <si>
    <t>586</t>
  </si>
  <si>
    <t>22001</t>
  </si>
  <si>
    <t>56004</t>
  </si>
  <si>
    <t>Arzal</t>
  </si>
  <si>
    <t>AMANLIS</t>
  </si>
  <si>
    <t>1688</t>
  </si>
  <si>
    <t>35002</t>
  </si>
  <si>
    <t>56005</t>
  </si>
  <si>
    <t>Arzon</t>
  </si>
  <si>
    <t>AMBON</t>
  </si>
  <si>
    <t>1824</t>
  </si>
  <si>
    <t>56006</t>
  </si>
  <si>
    <t>Augan</t>
  </si>
  <si>
    <t>Ploërmelais</t>
  </si>
  <si>
    <t>CC de l'Oust à Brocéliande Communauté</t>
  </si>
  <si>
    <t>ANDEL</t>
  </si>
  <si>
    <t>1103</t>
  </si>
  <si>
    <t>22002</t>
  </si>
  <si>
    <t>56007</t>
  </si>
  <si>
    <t>Auray</t>
  </si>
  <si>
    <t>Alréen</t>
  </si>
  <si>
    <t>CC Auray Quiberon Terre Atlantique</t>
  </si>
  <si>
    <t>ANDOUILLE-NEUVILLE</t>
  </si>
  <si>
    <t>860</t>
  </si>
  <si>
    <t>35003</t>
  </si>
  <si>
    <t>56008</t>
  </si>
  <si>
    <t>Baden</t>
  </si>
  <si>
    <t>ANTRAIN</t>
  </si>
  <si>
    <t>1319</t>
  </si>
  <si>
    <t>35004</t>
  </si>
  <si>
    <t>56009</t>
  </si>
  <si>
    <t>Bangor</t>
  </si>
  <si>
    <t>CC de Belle-Ile-en-Mer</t>
  </si>
  <si>
    <t>ARBRISSEL</t>
  </si>
  <si>
    <t>299</t>
  </si>
  <si>
    <t>35005</t>
  </si>
  <si>
    <t>56010</t>
  </si>
  <si>
    <t>Baud</t>
  </si>
  <si>
    <t>Centre Ouest Morbihan</t>
  </si>
  <si>
    <t>CC Centre Morbihan Communauté</t>
  </si>
  <si>
    <t>ARGENTRE-DU-PLESSIS</t>
  </si>
  <si>
    <t>4294</t>
  </si>
  <si>
    <t>35006</t>
  </si>
  <si>
    <t>56011</t>
  </si>
  <si>
    <t>Béganne</t>
  </si>
  <si>
    <t>ARGOL</t>
  </si>
  <si>
    <t>1030</t>
  </si>
  <si>
    <t>29001</t>
  </si>
  <si>
    <t>56012</t>
  </si>
  <si>
    <t>Beignon</t>
  </si>
  <si>
    <t>ARRADON</t>
  </si>
  <si>
    <t>5413</t>
  </si>
  <si>
    <t>56013</t>
  </si>
  <si>
    <t>Belz</t>
  </si>
  <si>
    <t>ARZAL</t>
  </si>
  <si>
    <t>1607</t>
  </si>
  <si>
    <t>56014</t>
  </si>
  <si>
    <t>Berné</t>
  </si>
  <si>
    <t>CC Roi Morvan Communauté</t>
  </si>
  <si>
    <t>ARZANO</t>
  </si>
  <si>
    <t>1387</t>
  </si>
  <si>
    <t>29002</t>
  </si>
  <si>
    <t>56015</t>
  </si>
  <si>
    <t>Berric</t>
  </si>
  <si>
    <t>CC Questembert Communauté</t>
  </si>
  <si>
    <t>ARZON</t>
  </si>
  <si>
    <t>2095</t>
  </si>
  <si>
    <t>56016</t>
  </si>
  <si>
    <t>Bieuzy</t>
  </si>
  <si>
    <t>AUBIGNE</t>
  </si>
  <si>
    <t>484</t>
  </si>
  <si>
    <t>35007</t>
  </si>
  <si>
    <t>56017</t>
  </si>
  <si>
    <t>Bignan</t>
  </si>
  <si>
    <t>AUCALEUC</t>
  </si>
  <si>
    <t>932</t>
  </si>
  <si>
    <t>22003</t>
  </si>
  <si>
    <t>56018</t>
  </si>
  <si>
    <t>Billiers</t>
  </si>
  <si>
    <t>AUDIERNE</t>
  </si>
  <si>
    <t>3708</t>
  </si>
  <si>
    <t>29003</t>
  </si>
  <si>
    <t>56019</t>
  </si>
  <si>
    <t>Billio</t>
  </si>
  <si>
    <t>AUGAN</t>
  </si>
  <si>
    <t>1574</t>
  </si>
  <si>
    <t>56020</t>
  </si>
  <si>
    <t>Bohal</t>
  </si>
  <si>
    <t>AURAY</t>
  </si>
  <si>
    <t>13746</t>
  </si>
  <si>
    <t>56262</t>
  </si>
  <si>
    <t>Bono</t>
  </si>
  <si>
    <t>AVAILLES-SUR-SEICHE</t>
  </si>
  <si>
    <t>686</t>
  </si>
  <si>
    <t>35008</t>
  </si>
  <si>
    <t>56021</t>
  </si>
  <si>
    <t>Brandérion</t>
  </si>
  <si>
    <t>Lorientais</t>
  </si>
  <si>
    <t>CA Lorient</t>
  </si>
  <si>
    <t>BADEN</t>
  </si>
  <si>
    <t>4412</t>
  </si>
  <si>
    <t>56022</t>
  </si>
  <si>
    <t>Brandivy</t>
  </si>
  <si>
    <t>BAGUER-MORVAN</t>
  </si>
  <si>
    <t>1673</t>
  </si>
  <si>
    <t>35009</t>
  </si>
  <si>
    <t>56023</t>
  </si>
  <si>
    <t>Brech</t>
  </si>
  <si>
    <t>BAGUER-PICAN</t>
  </si>
  <si>
    <t>1641</t>
  </si>
  <si>
    <t>35010</t>
  </si>
  <si>
    <t>56024</t>
  </si>
  <si>
    <t>Bréhan</t>
  </si>
  <si>
    <t>CC Pontivy Communauté</t>
  </si>
  <si>
    <t>BAILLE</t>
  </si>
  <si>
    <t>297</t>
  </si>
  <si>
    <t>35011</t>
  </si>
  <si>
    <t>56025</t>
  </si>
  <si>
    <t>Brignac</t>
  </si>
  <si>
    <t>CC de Ploërmel Communauté</t>
  </si>
  <si>
    <t>BAIN-DE-BRETAGNE</t>
  </si>
  <si>
    <t>7335</t>
  </si>
  <si>
    <t>35012</t>
  </si>
  <si>
    <t>56026</t>
  </si>
  <si>
    <t>Bubry</t>
  </si>
  <si>
    <t>BAINS-SUR-OUST</t>
  </si>
  <si>
    <t>3414</t>
  </si>
  <si>
    <t>35013</t>
  </si>
  <si>
    <t>56027</t>
  </si>
  <si>
    <t>Buléon</t>
  </si>
  <si>
    <t>BAIS</t>
  </si>
  <si>
    <t>2354</t>
  </si>
  <si>
    <t>35014</t>
  </si>
  <si>
    <t>56028</t>
  </si>
  <si>
    <t>Caden</t>
  </si>
  <si>
    <t>BALAZE</t>
  </si>
  <si>
    <t>2270</t>
  </si>
  <si>
    <t>35015</t>
  </si>
  <si>
    <t>56029</t>
  </si>
  <si>
    <t>Calan</t>
  </si>
  <si>
    <t>BANGOR</t>
  </si>
  <si>
    <t>981</t>
  </si>
  <si>
    <t>56030</t>
  </si>
  <si>
    <t>Camoël</t>
  </si>
  <si>
    <t>CA de la Presqu'île de Guérande Atlantique (Cap Atlantique)</t>
  </si>
  <si>
    <t>BANNALEC</t>
  </si>
  <si>
    <t>5634</t>
  </si>
  <si>
    <t>29004</t>
  </si>
  <si>
    <t>56031</t>
  </si>
  <si>
    <t>Camors</t>
  </si>
  <si>
    <t>BAUD</t>
  </si>
  <si>
    <t>6230</t>
  </si>
  <si>
    <t>56032</t>
  </si>
  <si>
    <t>Campénéac</t>
  </si>
  <si>
    <t>BAULON</t>
  </si>
  <si>
    <t>2157</t>
  </si>
  <si>
    <t>35016</t>
  </si>
  <si>
    <t>56033</t>
  </si>
  <si>
    <t>Carentoir</t>
  </si>
  <si>
    <t>BAYE</t>
  </si>
  <si>
    <t>1143</t>
  </si>
  <si>
    <t>29005</t>
  </si>
  <si>
    <t>56034</t>
  </si>
  <si>
    <t>Carnac</t>
  </si>
  <si>
    <t>BAZOUGES-LA-PEROUSE</t>
  </si>
  <si>
    <t>1794</t>
  </si>
  <si>
    <t>35019</t>
  </si>
  <si>
    <t>56035</t>
  </si>
  <si>
    <t>Caro</t>
  </si>
  <si>
    <t>BEAUCE</t>
  </si>
  <si>
    <t>1320</t>
  </si>
  <si>
    <t>35021</t>
  </si>
  <si>
    <t>56036</t>
  </si>
  <si>
    <t>Caudan</t>
  </si>
  <si>
    <t>BEAUSSAIS-SUR-MER</t>
  </si>
  <si>
    <t>3474</t>
  </si>
  <si>
    <t>22209</t>
  </si>
  <si>
    <t>56040</t>
  </si>
  <si>
    <t>Cléguer</t>
  </si>
  <si>
    <t>BECHEREL</t>
  </si>
  <si>
    <t>678</t>
  </si>
  <si>
    <t>35022</t>
  </si>
  <si>
    <t>56041</t>
  </si>
  <si>
    <t>Cléguérec</t>
  </si>
  <si>
    <t>BEDEE</t>
  </si>
  <si>
    <t>4200</t>
  </si>
  <si>
    <t>35023</t>
  </si>
  <si>
    <t>56042</t>
  </si>
  <si>
    <t>Colpo</t>
  </si>
  <si>
    <t>BEGANNE</t>
  </si>
  <si>
    <t>1394</t>
  </si>
  <si>
    <t>56043</t>
  </si>
  <si>
    <t>Concoret</t>
  </si>
  <si>
    <t>BEGARD</t>
  </si>
  <si>
    <t>4752</t>
  </si>
  <si>
    <t>22004</t>
  </si>
  <si>
    <t>56044</t>
  </si>
  <si>
    <t>Cournon</t>
  </si>
  <si>
    <t>BEIGNON</t>
  </si>
  <si>
    <t>1839</t>
  </si>
  <si>
    <t>56046</t>
  </si>
  <si>
    <t>Crach</t>
  </si>
  <si>
    <t>BELLE-ISLE-EN-TERRE</t>
  </si>
  <si>
    <t>1058</t>
  </si>
  <si>
    <t>22005</t>
  </si>
  <si>
    <t>56047</t>
  </si>
  <si>
    <t>Crédin</t>
  </si>
  <si>
    <t>BELZ</t>
  </si>
  <si>
    <t>3731</t>
  </si>
  <si>
    <t>56049</t>
  </si>
  <si>
    <t>Croixanvec</t>
  </si>
  <si>
    <t>BENODET</t>
  </si>
  <si>
    <t>3505</t>
  </si>
  <si>
    <t>29006</t>
  </si>
  <si>
    <t>56051</t>
  </si>
  <si>
    <t>Cruguel</t>
  </si>
  <si>
    <t>BERHET</t>
  </si>
  <si>
    <t>250</t>
  </si>
  <si>
    <t>22006</t>
  </si>
  <si>
    <t>56052</t>
  </si>
  <si>
    <t>Damgan</t>
  </si>
  <si>
    <t>BERNE</t>
  </si>
  <si>
    <t>1514</t>
  </si>
  <si>
    <t>56053</t>
  </si>
  <si>
    <t>Elven</t>
  </si>
  <si>
    <t>BERRIC</t>
  </si>
  <si>
    <t>1781</t>
  </si>
  <si>
    <t>56054</t>
  </si>
  <si>
    <t>Erdeven</t>
  </si>
  <si>
    <t>BERRIEN</t>
  </si>
  <si>
    <t>963</t>
  </si>
  <si>
    <t>29007</t>
  </si>
  <si>
    <t>56055</t>
  </si>
  <si>
    <t>Étel</t>
  </si>
  <si>
    <t>BETTON</t>
  </si>
  <si>
    <t>10879</t>
  </si>
  <si>
    <t>35024</t>
  </si>
  <si>
    <t>56144</t>
  </si>
  <si>
    <t>Évellys</t>
  </si>
  <si>
    <t>BEUZEC-CAP-SIZUN</t>
  </si>
  <si>
    <t>1016</t>
  </si>
  <si>
    <t>29008</t>
  </si>
  <si>
    <t>56056</t>
  </si>
  <si>
    <t>Évriguet</t>
  </si>
  <si>
    <t>BIEUZY</t>
  </si>
  <si>
    <t>769</t>
  </si>
  <si>
    <t>56058</t>
  </si>
  <si>
    <t>Férel</t>
  </si>
  <si>
    <t>BIGNAN</t>
  </si>
  <si>
    <t>2784</t>
  </si>
  <si>
    <t>56062</t>
  </si>
  <si>
    <t>Gâvres</t>
  </si>
  <si>
    <t>BILLE</t>
  </si>
  <si>
    <t>1047</t>
  </si>
  <si>
    <t>35025</t>
  </si>
  <si>
    <t>56063</t>
  </si>
  <si>
    <t>Gestel</t>
  </si>
  <si>
    <t>BILLIERS</t>
  </si>
  <si>
    <t>56065</t>
  </si>
  <si>
    <t>Gourhel</t>
  </si>
  <si>
    <t>BILLIO</t>
  </si>
  <si>
    <t>365</t>
  </si>
  <si>
    <t>56066</t>
  </si>
  <si>
    <t>Gourin</t>
  </si>
  <si>
    <t>BINIC-ÃƒÂ‰TABLES-SUR-MER</t>
  </si>
  <si>
    <t>6922</t>
  </si>
  <si>
    <t>22055</t>
  </si>
  <si>
    <t>56067</t>
  </si>
  <si>
    <t>Grand-Champ</t>
  </si>
  <si>
    <t>BLERUAIS</t>
  </si>
  <si>
    <t>111</t>
  </si>
  <si>
    <t>35026</t>
  </si>
  <si>
    <t>56069</t>
  </si>
  <si>
    <t>Groix</t>
  </si>
  <si>
    <t>BOBITAL</t>
  </si>
  <si>
    <t>1087</t>
  </si>
  <si>
    <t>22008</t>
  </si>
  <si>
    <t>56070</t>
  </si>
  <si>
    <t>Guégon</t>
  </si>
  <si>
    <t>BODILIS</t>
  </si>
  <si>
    <t>1597</t>
  </si>
  <si>
    <t>29010</t>
  </si>
  <si>
    <t>56071</t>
  </si>
  <si>
    <t>Guéhenno</t>
  </si>
  <si>
    <t>BOHAL</t>
  </si>
  <si>
    <t>802</t>
  </si>
  <si>
    <t>56072</t>
  </si>
  <si>
    <t>Gueltas</t>
  </si>
  <si>
    <t>BOHARS</t>
  </si>
  <si>
    <t>3491</t>
  </si>
  <si>
    <t>29011</t>
  </si>
  <si>
    <t>56073</t>
  </si>
  <si>
    <t>Guémené-sur-Scorff</t>
  </si>
  <si>
    <t>BOISGERVILLY</t>
  </si>
  <si>
    <t>1625</t>
  </si>
  <si>
    <t>35027</t>
  </si>
  <si>
    <t>56074</t>
  </si>
  <si>
    <t>Guénin</t>
  </si>
  <si>
    <t>BOISTRUDAN</t>
  </si>
  <si>
    <t>687</t>
  </si>
  <si>
    <t>35028</t>
  </si>
  <si>
    <t>56075</t>
  </si>
  <si>
    <t>Guer</t>
  </si>
  <si>
    <t>BOLAZEC</t>
  </si>
  <si>
    <t>204</t>
  </si>
  <si>
    <t>29012</t>
  </si>
  <si>
    <t>56076</t>
  </si>
  <si>
    <t>Guern</t>
  </si>
  <si>
    <t>BON REPOS SUR BLAVET</t>
  </si>
  <si>
    <t>1274</t>
  </si>
  <si>
    <t>22107</t>
  </si>
  <si>
    <t>56078</t>
  </si>
  <si>
    <t>Guidel</t>
  </si>
  <si>
    <t>BONNEMAIN</t>
  </si>
  <si>
    <t>1509</t>
  </si>
  <si>
    <t>35029</t>
  </si>
  <si>
    <t>56079</t>
  </si>
  <si>
    <t>Guillac</t>
  </si>
  <si>
    <t>BONO</t>
  </si>
  <si>
    <t>2229</t>
  </si>
  <si>
    <t>56080</t>
  </si>
  <si>
    <t>Guilliers</t>
  </si>
  <si>
    <t>BOQUEHO</t>
  </si>
  <si>
    <t>1082</t>
  </si>
  <si>
    <t>22011</t>
  </si>
  <si>
    <t>56081</t>
  </si>
  <si>
    <t>Guiscriff</t>
  </si>
  <si>
    <t>BOTMEUR</t>
  </si>
  <si>
    <t>212</t>
  </si>
  <si>
    <t>29013</t>
  </si>
  <si>
    <t>56082</t>
  </si>
  <si>
    <t>Helléan</t>
  </si>
  <si>
    <t>BOTSORHEL</t>
  </si>
  <si>
    <t>425</t>
  </si>
  <si>
    <t>29014</t>
  </si>
  <si>
    <t>56083</t>
  </si>
  <si>
    <t>Hennebont</t>
  </si>
  <si>
    <t>BOURBRIAC</t>
  </si>
  <si>
    <t>2321</t>
  </si>
  <si>
    <t>22013</t>
  </si>
  <si>
    <t>56085</t>
  </si>
  <si>
    <t>Hoedic</t>
  </si>
  <si>
    <t>BOURG-BLANC</t>
  </si>
  <si>
    <t>3537</t>
  </si>
  <si>
    <t>29015</t>
  </si>
  <si>
    <t>56087</t>
  </si>
  <si>
    <t>Île-aux-Moines</t>
  </si>
  <si>
    <t>BOURG-DES-COMPTES</t>
  </si>
  <si>
    <t>3241</t>
  </si>
  <si>
    <t>35033</t>
  </si>
  <si>
    <t>56088</t>
  </si>
  <si>
    <t>Île-d'Arz</t>
  </si>
  <si>
    <t>BOURGBARRE</t>
  </si>
  <si>
    <t>3841</t>
  </si>
  <si>
    <t>35032</t>
  </si>
  <si>
    <t>56086</t>
  </si>
  <si>
    <t>Île-d'Houat</t>
  </si>
  <si>
    <t>BOURSEUL</t>
  </si>
  <si>
    <t>1127</t>
  </si>
  <si>
    <t>22014</t>
  </si>
  <si>
    <t>56089</t>
  </si>
  <si>
    <t>Inguiniel</t>
  </si>
  <si>
    <t>BOVEL</t>
  </si>
  <si>
    <t>600</t>
  </si>
  <si>
    <t>35035</t>
  </si>
  <si>
    <t>56090</t>
  </si>
  <si>
    <t>Inzinzac-Lochrist</t>
  </si>
  <si>
    <t>BRANDERION</t>
  </si>
  <si>
    <t>1419</t>
  </si>
  <si>
    <t>56091</t>
  </si>
  <si>
    <t>Josselin</t>
  </si>
  <si>
    <t>BRANDIVY</t>
  </si>
  <si>
    <t>1276</t>
  </si>
  <si>
    <t>56092</t>
  </si>
  <si>
    <t>Kerfourn</t>
  </si>
  <si>
    <t>BRASPARTS</t>
  </si>
  <si>
    <t>1042</t>
  </si>
  <si>
    <t>29016</t>
  </si>
  <si>
    <t>56093</t>
  </si>
  <si>
    <t>Kergrist</t>
  </si>
  <si>
    <t>BREAL-SOUS-MONTFORT</t>
  </si>
  <si>
    <t>5815</t>
  </si>
  <si>
    <t>35037</t>
  </si>
  <si>
    <t>56264</t>
  </si>
  <si>
    <t>Kernascléden</t>
  </si>
  <si>
    <t>BREAL-SOUS-VITRE</t>
  </si>
  <si>
    <t>655</t>
  </si>
  <si>
    <t>35038</t>
  </si>
  <si>
    <t>56094</t>
  </si>
  <si>
    <t>Kervignac</t>
  </si>
  <si>
    <t>CC de Blavet Bellevue Océan</t>
  </si>
  <si>
    <t>BRECE</t>
  </si>
  <si>
    <t>2099</t>
  </si>
  <si>
    <t>35039</t>
  </si>
  <si>
    <t>56039</t>
  </si>
  <si>
    <t>La Chapelle-Neuve</t>
  </si>
  <si>
    <t>BRECH</t>
  </si>
  <si>
    <t>6661</t>
  </si>
  <si>
    <t>56050</t>
  </si>
  <si>
    <t>La Croix-Helléan</t>
  </si>
  <si>
    <t>BREHAN</t>
  </si>
  <si>
    <t>2322</t>
  </si>
  <si>
    <t>56061</t>
  </si>
  <si>
    <t>La Gacilly</t>
  </si>
  <si>
    <t>BREHAND</t>
  </si>
  <si>
    <t>1600</t>
  </si>
  <si>
    <t>22015</t>
  </si>
  <si>
    <t>56068</t>
  </si>
  <si>
    <t>La Grée-Saint-Laurent</t>
  </si>
  <si>
    <t>BRELES</t>
  </si>
  <si>
    <t>883</t>
  </si>
  <si>
    <t>29017</t>
  </si>
  <si>
    <t>56195</t>
  </si>
  <si>
    <t>La Roche-Bernard</t>
  </si>
  <si>
    <t>BRELIDY</t>
  </si>
  <si>
    <t>298</t>
  </si>
  <si>
    <t>22018</t>
  </si>
  <si>
    <t>56257</t>
  </si>
  <si>
    <t>La Trinité-Porhoët</t>
  </si>
  <si>
    <t>BRENNILIS</t>
  </si>
  <si>
    <t>458</t>
  </si>
  <si>
    <t>29018</t>
  </si>
  <si>
    <t>56258</t>
  </si>
  <si>
    <t>La Trinité-sur-Mer</t>
  </si>
  <si>
    <t>BREST</t>
  </si>
  <si>
    <t>139163</t>
  </si>
  <si>
    <t>29019</t>
  </si>
  <si>
    <t>56259</t>
  </si>
  <si>
    <t>La Trinité-Surzur</t>
  </si>
  <si>
    <t>BRETEIL</t>
  </si>
  <si>
    <t>3482</t>
  </si>
  <si>
    <t>35040</t>
  </si>
  <si>
    <t>56261</t>
  </si>
  <si>
    <t>La Vraie-Croix</t>
  </si>
  <si>
    <t>BRIE</t>
  </si>
  <si>
    <t>914</t>
  </si>
  <si>
    <t>35041</t>
  </si>
  <si>
    <t>56096</t>
  </si>
  <si>
    <t>Landaul</t>
  </si>
  <si>
    <t>BRIEC</t>
  </si>
  <si>
    <t>5625</t>
  </si>
  <si>
    <t>29020</t>
  </si>
  <si>
    <t>56097</t>
  </si>
  <si>
    <t>Landévant</t>
  </si>
  <si>
    <t>BRIELLES</t>
  </si>
  <si>
    <t>717</t>
  </si>
  <si>
    <t>35042</t>
  </si>
  <si>
    <t>56098</t>
  </si>
  <si>
    <t>Lanester</t>
  </si>
  <si>
    <t>BRIGNAC</t>
  </si>
  <si>
    <t>181</t>
  </si>
  <si>
    <t>56099</t>
  </si>
  <si>
    <t>Langoëlan</t>
  </si>
  <si>
    <t>BRINGOLO</t>
  </si>
  <si>
    <t>455</t>
  </si>
  <si>
    <t>22019</t>
  </si>
  <si>
    <t>56100</t>
  </si>
  <si>
    <t>Langonnet</t>
  </si>
  <si>
    <t>BROONS</t>
  </si>
  <si>
    <t>2900</t>
  </si>
  <si>
    <t>22020</t>
  </si>
  <si>
    <t>56101</t>
  </si>
  <si>
    <t>Languidic</t>
  </si>
  <si>
    <t>BROUALAN</t>
  </si>
  <si>
    <t>379</t>
  </si>
  <si>
    <t>35044</t>
  </si>
  <si>
    <t>56102</t>
  </si>
  <si>
    <t>Lanouée</t>
  </si>
  <si>
    <t>BRUC-SUR-AFF</t>
  </si>
  <si>
    <t>859</t>
  </si>
  <si>
    <t>35045</t>
  </si>
  <si>
    <t>56103</t>
  </si>
  <si>
    <t>Lantillac</t>
  </si>
  <si>
    <t>BRUSVILY</t>
  </si>
  <si>
    <t>1183</t>
  </si>
  <si>
    <t>22021</t>
  </si>
  <si>
    <t>56104</t>
  </si>
  <si>
    <t>Lanvaudan</t>
  </si>
  <si>
    <t>BRUZ</t>
  </si>
  <si>
    <t>17978</t>
  </si>
  <si>
    <t>35047</t>
  </si>
  <si>
    <t>56105</t>
  </si>
  <si>
    <t>Lanvénégen</t>
  </si>
  <si>
    <t>BUBRY</t>
  </si>
  <si>
    <t>2379</t>
  </si>
  <si>
    <t>56106</t>
  </si>
  <si>
    <t>Larmor-Baden</t>
  </si>
  <si>
    <t>BULAT-PESTIVIEN</t>
  </si>
  <si>
    <t>423</t>
  </si>
  <si>
    <t>22023</t>
  </si>
  <si>
    <t>56107</t>
  </si>
  <si>
    <t>Larmor-Plage</t>
  </si>
  <si>
    <t>BULEON</t>
  </si>
  <si>
    <t>516</t>
  </si>
  <si>
    <t>56108</t>
  </si>
  <si>
    <t>Larré</t>
  </si>
  <si>
    <t>CADEN</t>
  </si>
  <si>
    <t>1637</t>
  </si>
  <si>
    <t>56109</t>
  </si>
  <si>
    <t>Lauzach</t>
  </si>
  <si>
    <t>CALAN</t>
  </si>
  <si>
    <t>1152</t>
  </si>
  <si>
    <t>56045</t>
  </si>
  <si>
    <t>Le Cours</t>
  </si>
  <si>
    <t>CALANHEL</t>
  </si>
  <si>
    <t>22024</t>
  </si>
  <si>
    <t>56048</t>
  </si>
  <si>
    <t>Le Croisty</t>
  </si>
  <si>
    <t>CALLAC</t>
  </si>
  <si>
    <t>2211</t>
  </si>
  <si>
    <t>22025</t>
  </si>
  <si>
    <t>56057</t>
  </si>
  <si>
    <t>Le Faouët</t>
  </si>
  <si>
    <t>CALORGUEN</t>
  </si>
  <si>
    <t>712</t>
  </si>
  <si>
    <t>22026</t>
  </si>
  <si>
    <t>56077</t>
  </si>
  <si>
    <t>Le Guerno</t>
  </si>
  <si>
    <t>CAMARET-SUR-MER</t>
  </si>
  <si>
    <t>2583</t>
  </si>
  <si>
    <t>29022</t>
  </si>
  <si>
    <t>56084</t>
  </si>
  <si>
    <t>Le Hézo</t>
  </si>
  <si>
    <t>CAMLEZ</t>
  </si>
  <si>
    <t>901</t>
  </si>
  <si>
    <t>22028</t>
  </si>
  <si>
    <t>56152</t>
  </si>
  <si>
    <t>Le Palais</t>
  </si>
  <si>
    <t>CAMOEL</t>
  </si>
  <si>
    <t>988</t>
  </si>
  <si>
    <t>56201</t>
  </si>
  <si>
    <t>Le Saint</t>
  </si>
  <si>
    <t>CAMORS</t>
  </si>
  <si>
    <t>2994</t>
  </si>
  <si>
    <t>56246</t>
  </si>
  <si>
    <t>Le Sourn</t>
  </si>
  <si>
    <t>CAMPENEAC</t>
  </si>
  <si>
    <t>1944</t>
  </si>
  <si>
    <t>56252</t>
  </si>
  <si>
    <t>Le Tour-du-Parc</t>
  </si>
  <si>
    <t>CANCALE</t>
  </si>
  <si>
    <t>5166</t>
  </si>
  <si>
    <t>35049</t>
  </si>
  <si>
    <t>56059</t>
  </si>
  <si>
    <t>Les Forges</t>
  </si>
  <si>
    <t>CANIHUEL</t>
  </si>
  <si>
    <t>366</t>
  </si>
  <si>
    <t>22029</t>
  </si>
  <si>
    <t>56060</t>
  </si>
  <si>
    <t>Les Fougerêts</t>
  </si>
  <si>
    <t>CAOUENNEC-LANVEZEAC</t>
  </si>
  <si>
    <t>862</t>
  </si>
  <si>
    <t>22030</t>
  </si>
  <si>
    <t>56110</t>
  </si>
  <si>
    <t>Lignol</t>
  </si>
  <si>
    <t>CARANTEC</t>
  </si>
  <si>
    <t>3149</t>
  </si>
  <si>
    <t>29023</t>
  </si>
  <si>
    <t>56111</t>
  </si>
  <si>
    <t>Limerzel</t>
  </si>
  <si>
    <t>CARDROC</t>
  </si>
  <si>
    <t>550</t>
  </si>
  <si>
    <t>35050</t>
  </si>
  <si>
    <t>56112</t>
  </si>
  <si>
    <t>Lizio</t>
  </si>
  <si>
    <t>CARENTOIR</t>
  </si>
  <si>
    <t>3291</t>
  </si>
  <si>
    <t>56113</t>
  </si>
  <si>
    <t>Locmalo</t>
  </si>
  <si>
    <t>CARHAIX-PLOUGUER</t>
  </si>
  <si>
    <t>7305</t>
  </si>
  <si>
    <t>29024</t>
  </si>
  <si>
    <t>56114</t>
  </si>
  <si>
    <t>Locmaria</t>
  </si>
  <si>
    <t>CARNAC</t>
  </si>
  <si>
    <t>4236</t>
  </si>
  <si>
    <t>56115</t>
  </si>
  <si>
    <t>Locmaria-Grand-Champ</t>
  </si>
  <si>
    <t>CARNOET</t>
  </si>
  <si>
    <t>683</t>
  </si>
  <si>
    <t>22031</t>
  </si>
  <si>
    <t>56116</t>
  </si>
  <si>
    <t>Locmariaquer</t>
  </si>
  <si>
    <t>CARO</t>
  </si>
  <si>
    <t>1178</t>
  </si>
  <si>
    <t>56117</t>
  </si>
  <si>
    <t>Locminé</t>
  </si>
  <si>
    <t>CAST</t>
  </si>
  <si>
    <t>1620</t>
  </si>
  <si>
    <t>29025</t>
  </si>
  <si>
    <t>56118</t>
  </si>
  <si>
    <t>Locmiquélic</t>
  </si>
  <si>
    <t>CAUDAN</t>
  </si>
  <si>
    <t>6691</t>
  </si>
  <si>
    <t>56119</t>
  </si>
  <si>
    <t>Locoal-Mendon</t>
  </si>
  <si>
    <t>CAULNES</t>
  </si>
  <si>
    <t>2468</t>
  </si>
  <si>
    <t>22032</t>
  </si>
  <si>
    <t>56120</t>
  </si>
  <si>
    <t>Locqueltas</t>
  </si>
  <si>
    <t>CAUREL</t>
  </si>
  <si>
    <t>359</t>
  </si>
  <si>
    <t>22033</t>
  </si>
  <si>
    <t>56121</t>
  </si>
  <si>
    <t>Lorient</t>
  </si>
  <si>
    <t>CAVAN</t>
  </si>
  <si>
    <t>1493</t>
  </si>
  <si>
    <t>22034</t>
  </si>
  <si>
    <t>56122</t>
  </si>
  <si>
    <t>Loyat</t>
  </si>
  <si>
    <t>CESSON-SEVIGNE</t>
  </si>
  <si>
    <t>17414</t>
  </si>
  <si>
    <t>35051</t>
  </si>
  <si>
    <t>56123</t>
  </si>
  <si>
    <t>Malansac</t>
  </si>
  <si>
    <t>CHAMPEAUX</t>
  </si>
  <si>
    <t>491</t>
  </si>
  <si>
    <t>35052</t>
  </si>
  <si>
    <t>56124</t>
  </si>
  <si>
    <t>Malestroit</t>
  </si>
  <si>
    <t>CHANCE</t>
  </si>
  <si>
    <t>302</t>
  </si>
  <si>
    <t>35053</t>
  </si>
  <si>
    <t>56125</t>
  </si>
  <si>
    <t>Malguénac</t>
  </si>
  <si>
    <t>CHANTELOUP</t>
  </si>
  <si>
    <t>1845</t>
  </si>
  <si>
    <t>35054</t>
  </si>
  <si>
    <t>56126</t>
  </si>
  <si>
    <t>Marzan</t>
  </si>
  <si>
    <t>CHANTEPIE</t>
  </si>
  <si>
    <t>10445</t>
  </si>
  <si>
    <t>35055</t>
  </si>
  <si>
    <t>56127</t>
  </si>
  <si>
    <t>Mauron</t>
  </si>
  <si>
    <t>CHAPELLE DU LOU DU LAC (LA)</t>
  </si>
  <si>
    <t>998</t>
  </si>
  <si>
    <t>35060</t>
  </si>
  <si>
    <t>56128</t>
  </si>
  <si>
    <t>Melrand</t>
  </si>
  <si>
    <t>CHARTRES-DE-BRETAGNE</t>
  </si>
  <si>
    <t>7355</t>
  </si>
  <si>
    <t>35066</t>
  </si>
  <si>
    <t>56129</t>
  </si>
  <si>
    <t>Ménéac</t>
  </si>
  <si>
    <t>CHASNE-SUR-ILLET</t>
  </si>
  <si>
    <t>1515</t>
  </si>
  <si>
    <t>35067</t>
  </si>
  <si>
    <t>56130</t>
  </si>
  <si>
    <t>Merlevenez</t>
  </si>
  <si>
    <t>CHATEAUBOURG</t>
  </si>
  <si>
    <t>6917</t>
  </si>
  <si>
    <t>35068</t>
  </si>
  <si>
    <t>56131</t>
  </si>
  <si>
    <t>Meslan</t>
  </si>
  <si>
    <t>CHÃƒÂ‚TEAUGIRON</t>
  </si>
  <si>
    <t>9561</t>
  </si>
  <si>
    <t>35069</t>
  </si>
  <si>
    <t>56132</t>
  </si>
  <si>
    <t>Meucon</t>
  </si>
  <si>
    <t>CHATEAULIN</t>
  </si>
  <si>
    <t>5227</t>
  </si>
  <si>
    <t>29026</t>
  </si>
  <si>
    <t>56133</t>
  </si>
  <si>
    <t>Missiriac</t>
  </si>
  <si>
    <t>CHATEAUNEUF-D'ILLE-ET-VILAINE</t>
  </si>
  <si>
    <t>1662</t>
  </si>
  <si>
    <t>35070</t>
  </si>
  <si>
    <t>56134</t>
  </si>
  <si>
    <t>Mohon</t>
  </si>
  <si>
    <t>CHATEAUNEUF-DU-FAOU</t>
  </si>
  <si>
    <t>3690</t>
  </si>
  <si>
    <t>29027</t>
  </si>
  <si>
    <t>56135</t>
  </si>
  <si>
    <t>Molac</t>
  </si>
  <si>
    <t>CHATELAUDREN</t>
  </si>
  <si>
    <t>993</t>
  </si>
  <si>
    <t>22038</t>
  </si>
  <si>
    <t>56136</t>
  </si>
  <si>
    <t>Monteneuf</t>
  </si>
  <si>
    <t>CHATILLON-EN-VENDELAIS</t>
  </si>
  <si>
    <t>1700</t>
  </si>
  <si>
    <t>35072</t>
  </si>
  <si>
    <t>56137</t>
  </si>
  <si>
    <t>Monterblanc</t>
  </si>
  <si>
    <t>CHAUVIGNE</t>
  </si>
  <si>
    <t>854</t>
  </si>
  <si>
    <t>35075</t>
  </si>
  <si>
    <t>56138</t>
  </si>
  <si>
    <t>Monterrein</t>
  </si>
  <si>
    <t>CHAVAGNE</t>
  </si>
  <si>
    <t>3802</t>
  </si>
  <si>
    <t>35076</t>
  </si>
  <si>
    <t>56139</t>
  </si>
  <si>
    <t>Montertelot</t>
  </si>
  <si>
    <t>CHELUN</t>
  </si>
  <si>
    <t>348</t>
  </si>
  <si>
    <t>35077</t>
  </si>
  <si>
    <t>56140</t>
  </si>
  <si>
    <t>Moréac</t>
  </si>
  <si>
    <t>CHERRUEIX</t>
  </si>
  <si>
    <t>1132</t>
  </si>
  <si>
    <t>35078</t>
  </si>
  <si>
    <t>56141</t>
  </si>
  <si>
    <t>Moustoir-Ac</t>
  </si>
  <si>
    <t>CHEVAIGNE</t>
  </si>
  <si>
    <t>2126</t>
  </si>
  <si>
    <t>35079</t>
  </si>
  <si>
    <t>56143</t>
  </si>
  <si>
    <t>Muzillac</t>
  </si>
  <si>
    <t>CINTRE</t>
  </si>
  <si>
    <t>2236</t>
  </si>
  <si>
    <t>35080</t>
  </si>
  <si>
    <t>56145</t>
  </si>
  <si>
    <t>Néant-sur-Yvel</t>
  </si>
  <si>
    <t>CLAYES</t>
  </si>
  <si>
    <t>818</t>
  </si>
  <si>
    <t>35081</t>
  </si>
  <si>
    <t>56146</t>
  </si>
  <si>
    <t>Neulliac</t>
  </si>
  <si>
    <t>CLEDEN-CAP-SIZUN</t>
  </si>
  <si>
    <t>954</t>
  </si>
  <si>
    <t>29028</t>
  </si>
  <si>
    <t>56147</t>
  </si>
  <si>
    <t>Nivillac</t>
  </si>
  <si>
    <t>CLEDEN-POHER</t>
  </si>
  <si>
    <t>1134</t>
  </si>
  <si>
    <t>29029</t>
  </si>
  <si>
    <t>56148</t>
  </si>
  <si>
    <t>Nostang</t>
  </si>
  <si>
    <t>CLEDER</t>
  </si>
  <si>
    <t>3770</t>
  </si>
  <si>
    <t>29030</t>
  </si>
  <si>
    <t>56149</t>
  </si>
  <si>
    <t>Noyal-Muzillac</t>
  </si>
  <si>
    <t>CLEGUER</t>
  </si>
  <si>
    <t>3330</t>
  </si>
  <si>
    <t>56151</t>
  </si>
  <si>
    <t>Noyal-Pontivy</t>
  </si>
  <si>
    <t>CLEGUEREC</t>
  </si>
  <si>
    <t>2930</t>
  </si>
  <si>
    <t>56153</t>
  </si>
  <si>
    <t>Péaule</t>
  </si>
  <si>
    <t>CLOHARS-CARNOET</t>
  </si>
  <si>
    <t>4315</t>
  </si>
  <si>
    <t>29031</t>
  </si>
  <si>
    <t>56154</t>
  </si>
  <si>
    <t>Peillac</t>
  </si>
  <si>
    <t>CLOHARS-FOUESNANT</t>
  </si>
  <si>
    <t>2043</t>
  </si>
  <si>
    <t>29032</t>
  </si>
  <si>
    <t>56155</t>
  </si>
  <si>
    <t>Pénestin</t>
  </si>
  <si>
    <t>COADOUT</t>
  </si>
  <si>
    <t>577</t>
  </si>
  <si>
    <t>22040</t>
  </si>
  <si>
    <t>56156</t>
  </si>
  <si>
    <t>Persquen</t>
  </si>
  <si>
    <t>COAT-MEAL</t>
  </si>
  <si>
    <t>1091</t>
  </si>
  <si>
    <t>29035</t>
  </si>
  <si>
    <t>56157</t>
  </si>
  <si>
    <t>Plaudren</t>
  </si>
  <si>
    <t>COATASCORN</t>
  </si>
  <si>
    <t>251</t>
  </si>
  <si>
    <t>22041</t>
  </si>
  <si>
    <t>56158</t>
  </si>
  <si>
    <t>Plescop</t>
  </si>
  <si>
    <t>COATREVEN</t>
  </si>
  <si>
    <t>488</t>
  </si>
  <si>
    <t>22042</t>
  </si>
  <si>
    <t>56159</t>
  </si>
  <si>
    <t>Pleucadeuc</t>
  </si>
  <si>
    <t>COESMES</t>
  </si>
  <si>
    <t>1491</t>
  </si>
  <si>
    <t>35082</t>
  </si>
  <si>
    <t>56160</t>
  </si>
  <si>
    <t>Pleugriffet</t>
  </si>
  <si>
    <t>COETLOGON</t>
  </si>
  <si>
    <t>230</t>
  </si>
  <si>
    <t>22043</t>
  </si>
  <si>
    <t>56161</t>
  </si>
  <si>
    <t>Ploemel</t>
  </si>
  <si>
    <t>COETMIEUX</t>
  </si>
  <si>
    <t>22044</t>
  </si>
  <si>
    <t>56162</t>
  </si>
  <si>
    <t>Ploemeur</t>
  </si>
  <si>
    <t>COHINIAC</t>
  </si>
  <si>
    <t>22045</t>
  </si>
  <si>
    <t>56163</t>
  </si>
  <si>
    <t>Ploërdut</t>
  </si>
  <si>
    <t>COLLOREC</t>
  </si>
  <si>
    <t>624</t>
  </si>
  <si>
    <t>29036</t>
  </si>
  <si>
    <t>56164</t>
  </si>
  <si>
    <t>Ploeren</t>
  </si>
  <si>
    <t>COLPO</t>
  </si>
  <si>
    <t>2237</t>
  </si>
  <si>
    <t>56165</t>
  </si>
  <si>
    <t>Ploërmel</t>
  </si>
  <si>
    <t>COMBLESSAC</t>
  </si>
  <si>
    <t>698</t>
  </si>
  <si>
    <t>35084</t>
  </si>
  <si>
    <t>56166</t>
  </si>
  <si>
    <t>Plouay</t>
  </si>
  <si>
    <t>COMBOURG</t>
  </si>
  <si>
    <t>5862</t>
  </si>
  <si>
    <t>35085</t>
  </si>
  <si>
    <t>56167</t>
  </si>
  <si>
    <t>Plougoumelen</t>
  </si>
  <si>
    <t>COMBOURTILLE</t>
  </si>
  <si>
    <t>606</t>
  </si>
  <si>
    <t>35086</t>
  </si>
  <si>
    <t>56168</t>
  </si>
  <si>
    <t>Plouharnel</t>
  </si>
  <si>
    <t>COMBRIT</t>
  </si>
  <si>
    <t>4011</t>
  </si>
  <si>
    <t>29037</t>
  </si>
  <si>
    <t>56169</t>
  </si>
  <si>
    <t>Plouhinec</t>
  </si>
  <si>
    <t>COMMANA</t>
  </si>
  <si>
    <t>1038</t>
  </si>
  <si>
    <t>29038</t>
  </si>
  <si>
    <t>56170</t>
  </si>
  <si>
    <t>Plouray</t>
  </si>
  <si>
    <t>CONCARNEAU</t>
  </si>
  <si>
    <t>19182</t>
  </si>
  <si>
    <t>29039</t>
  </si>
  <si>
    <t>56171</t>
  </si>
  <si>
    <t>Pluherlin</t>
  </si>
  <si>
    <t>CONCORET</t>
  </si>
  <si>
    <t>735</t>
  </si>
  <si>
    <t>56172</t>
  </si>
  <si>
    <t>Plumelec</t>
  </si>
  <si>
    <t>CONFORT-MEILARS</t>
  </si>
  <si>
    <t>882</t>
  </si>
  <si>
    <t>29145</t>
  </si>
  <si>
    <t>56173</t>
  </si>
  <si>
    <t>Pluméliau</t>
  </si>
  <si>
    <t>CORAY</t>
  </si>
  <si>
    <t>1910</t>
  </si>
  <si>
    <t>29041</t>
  </si>
  <si>
    <t>56174</t>
  </si>
  <si>
    <t>Plumelin</t>
  </si>
  <si>
    <t>CORLAY</t>
  </si>
  <si>
    <t>959</t>
  </si>
  <si>
    <t>22047</t>
  </si>
  <si>
    <t>56175</t>
  </si>
  <si>
    <t>Plumergat</t>
  </si>
  <si>
    <t>CORNILLE</t>
  </si>
  <si>
    <t>969</t>
  </si>
  <si>
    <t>35087</t>
  </si>
  <si>
    <t>56176</t>
  </si>
  <si>
    <t>Pluneret</t>
  </si>
  <si>
    <t>CORPS-NUDS</t>
  </si>
  <si>
    <t>3216</t>
  </si>
  <si>
    <t>35088</t>
  </si>
  <si>
    <t>56177</t>
  </si>
  <si>
    <t>Pluvigner</t>
  </si>
  <si>
    <t>CORSEUL</t>
  </si>
  <si>
    <t>2151</t>
  </si>
  <si>
    <t>22048</t>
  </si>
  <si>
    <t>56178</t>
  </si>
  <si>
    <t>Pontivy</t>
  </si>
  <si>
    <t>COURNON</t>
  </si>
  <si>
    <t>770</t>
  </si>
  <si>
    <t>56179</t>
  </si>
  <si>
    <t>Pont-Scorff</t>
  </si>
  <si>
    <t>CRACH</t>
  </si>
  <si>
    <t>3318</t>
  </si>
  <si>
    <t>56180</t>
  </si>
  <si>
    <t>Porcaro</t>
  </si>
  <si>
    <t>CREDIN</t>
  </si>
  <si>
    <t>1529</t>
  </si>
  <si>
    <t>56181</t>
  </si>
  <si>
    <t>Port-Louis</t>
  </si>
  <si>
    <t>CREHEN</t>
  </si>
  <si>
    <t>1663</t>
  </si>
  <si>
    <t>22049</t>
  </si>
  <si>
    <t>56182</t>
  </si>
  <si>
    <t>Priziac</t>
  </si>
  <si>
    <t>CREVIN</t>
  </si>
  <si>
    <t>2707</t>
  </si>
  <si>
    <t>35090</t>
  </si>
  <si>
    <t>56184</t>
  </si>
  <si>
    <t>Questembert</t>
  </si>
  <si>
    <t>CROIXANVEC</t>
  </si>
  <si>
    <t>165</t>
  </si>
  <si>
    <t>56185</t>
  </si>
  <si>
    <t>Quéven</t>
  </si>
  <si>
    <t>CROZON</t>
  </si>
  <si>
    <t>7601</t>
  </si>
  <si>
    <t>29042</t>
  </si>
  <si>
    <t>56186</t>
  </si>
  <si>
    <t>Quiberon</t>
  </si>
  <si>
    <t>CRUGUEL</t>
  </si>
  <si>
    <t>642</t>
  </si>
  <si>
    <t>56188</t>
  </si>
  <si>
    <t>Quistinic</t>
  </si>
  <si>
    <t>CUGUEN</t>
  </si>
  <si>
    <t>834</t>
  </si>
  <si>
    <t>35092</t>
  </si>
  <si>
    <t>56189</t>
  </si>
  <si>
    <t>Radenac</t>
  </si>
  <si>
    <t>DAMGAN</t>
  </si>
  <si>
    <t>1703</t>
  </si>
  <si>
    <t>56190</t>
  </si>
  <si>
    <t>Réguiny</t>
  </si>
  <si>
    <t>DAOULAS</t>
  </si>
  <si>
    <t>1771</t>
  </si>
  <si>
    <t>29043</t>
  </si>
  <si>
    <t>56191</t>
  </si>
  <si>
    <t>Réminiac</t>
  </si>
  <si>
    <t>DINAN</t>
  </si>
  <si>
    <t>11003</t>
  </si>
  <si>
    <t>22050</t>
  </si>
  <si>
    <t>56193</t>
  </si>
  <si>
    <t>Riantec</t>
  </si>
  <si>
    <t>DINARD</t>
  </si>
  <si>
    <t>9936</t>
  </si>
  <si>
    <t>35093</t>
  </si>
  <si>
    <t>56194</t>
  </si>
  <si>
    <t>Rieux</t>
  </si>
  <si>
    <t>DINEAULT</t>
  </si>
  <si>
    <t>2164</t>
  </si>
  <si>
    <t>29044</t>
  </si>
  <si>
    <t>56196</t>
  </si>
  <si>
    <t>Rochefort-en-Terre</t>
  </si>
  <si>
    <t>DINGE</t>
  </si>
  <si>
    <t>1666</t>
  </si>
  <si>
    <t>35094</t>
  </si>
  <si>
    <t>56198</t>
  </si>
  <si>
    <t>Rohan</t>
  </si>
  <si>
    <t>DIRINON</t>
  </si>
  <si>
    <t>2333</t>
  </si>
  <si>
    <t>29045</t>
  </si>
  <si>
    <t>56199</t>
  </si>
  <si>
    <t>Roudouallec</t>
  </si>
  <si>
    <t>DOL-DE-BRETAGNE</t>
  </si>
  <si>
    <t>5646</t>
  </si>
  <si>
    <t>35095</t>
  </si>
  <si>
    <t>56200</t>
  </si>
  <si>
    <t>Ruffiac</t>
  </si>
  <si>
    <t>DOMAGNE</t>
  </si>
  <si>
    <t>2290</t>
  </si>
  <si>
    <t>35096</t>
  </si>
  <si>
    <t>56202</t>
  </si>
  <si>
    <t>Saint-Abraham</t>
  </si>
  <si>
    <t>DOMALAIN</t>
  </si>
  <si>
    <t>1985</t>
  </si>
  <si>
    <t>35097</t>
  </si>
  <si>
    <t>56203</t>
  </si>
  <si>
    <t>Saint-Aignan</t>
  </si>
  <si>
    <t>DOMLOUP</t>
  </si>
  <si>
    <t>3185</t>
  </si>
  <si>
    <t>35099</t>
  </si>
  <si>
    <t>56204</t>
  </si>
  <si>
    <t>Saint-Allouestre</t>
  </si>
  <si>
    <t>DOMPIERRE-DU-CHEMIN</t>
  </si>
  <si>
    <t>581</t>
  </si>
  <si>
    <t>35100</t>
  </si>
  <si>
    <t>56205</t>
  </si>
  <si>
    <t>Saint-Armel</t>
  </si>
  <si>
    <t>DOUARNENEZ</t>
  </si>
  <si>
    <t>14208</t>
  </si>
  <si>
    <t>29046</t>
  </si>
  <si>
    <t>56206</t>
  </si>
  <si>
    <t>Saint-Avé</t>
  </si>
  <si>
    <t>DOURDAIN</t>
  </si>
  <si>
    <t>1148</t>
  </si>
  <si>
    <t>35101</t>
  </si>
  <si>
    <t>56207</t>
  </si>
  <si>
    <t>Saint-Barthélemy</t>
  </si>
  <si>
    <t>DROUGES</t>
  </si>
  <si>
    <t>528</t>
  </si>
  <si>
    <t>35102</t>
  </si>
  <si>
    <t>56208</t>
  </si>
  <si>
    <t>Saint-Brieuc-de-Mauron</t>
  </si>
  <si>
    <t>DUAULT</t>
  </si>
  <si>
    <t>362</t>
  </si>
  <si>
    <t>22052</t>
  </si>
  <si>
    <t>56210</t>
  </si>
  <si>
    <t>Saint-Caradec-Trégomel</t>
  </si>
  <si>
    <t>EANCE</t>
  </si>
  <si>
    <t>405</t>
  </si>
  <si>
    <t>35103</t>
  </si>
  <si>
    <t>56211</t>
  </si>
  <si>
    <t>Saint-Congard</t>
  </si>
  <si>
    <t>EDERN</t>
  </si>
  <si>
    <t>2201</t>
  </si>
  <si>
    <t>29048</t>
  </si>
  <si>
    <t>56212</t>
  </si>
  <si>
    <t>Saint-Dolay</t>
  </si>
  <si>
    <t>ELLIANT</t>
  </si>
  <si>
    <t>3175</t>
  </si>
  <si>
    <t>29049</t>
  </si>
  <si>
    <t>56263</t>
  </si>
  <si>
    <t>Sainte-Anne-d'Auray</t>
  </si>
  <si>
    <t>ELVEN</t>
  </si>
  <si>
    <t>5718</t>
  </si>
  <si>
    <t>56209</t>
  </si>
  <si>
    <t>Sainte-Brigitte</t>
  </si>
  <si>
    <t>EPINIAC</t>
  </si>
  <si>
    <t>1402</t>
  </si>
  <si>
    <t>35104</t>
  </si>
  <si>
    <t>56220</t>
  </si>
  <si>
    <t>Sainte-Hélène</t>
  </si>
  <si>
    <t>ERBREE</t>
  </si>
  <si>
    <t>1677</t>
  </si>
  <si>
    <t>35105</t>
  </si>
  <si>
    <t>56213</t>
  </si>
  <si>
    <t>Saint-Gérand</t>
  </si>
  <si>
    <t>ERCE-EN-LAMEE</t>
  </si>
  <si>
    <t>1504</t>
  </si>
  <si>
    <t>35106</t>
  </si>
  <si>
    <t>56214</t>
  </si>
  <si>
    <t>Saint-Gildas-de-Rhuys</t>
  </si>
  <si>
    <t>ERCE-PRES-LIFFRE</t>
  </si>
  <si>
    <t>1761</t>
  </si>
  <si>
    <t>35107</t>
  </si>
  <si>
    <t>56215</t>
  </si>
  <si>
    <t>Saint-Gonnery</t>
  </si>
  <si>
    <t>ERDEVEN</t>
  </si>
  <si>
    <t>3583</t>
  </si>
  <si>
    <t>56216</t>
  </si>
  <si>
    <t>Saint-Gorgon</t>
  </si>
  <si>
    <t>EREAC</t>
  </si>
  <si>
    <t>681</t>
  </si>
  <si>
    <t>22053</t>
  </si>
  <si>
    <t>56218</t>
  </si>
  <si>
    <t>Saint-Gravé</t>
  </si>
  <si>
    <t>ERGUE-GABERIC</t>
  </si>
  <si>
    <t>8290</t>
  </si>
  <si>
    <t>29051</t>
  </si>
  <si>
    <t>56219</t>
  </si>
  <si>
    <t>Saint-Guyomard</t>
  </si>
  <si>
    <t>ERQUY</t>
  </si>
  <si>
    <t>3898</t>
  </si>
  <si>
    <t>22054</t>
  </si>
  <si>
    <t>56221</t>
  </si>
  <si>
    <t>Saint-Jacut-les-Pins</t>
  </si>
  <si>
    <t>ESSE</t>
  </si>
  <si>
    <t>1111</t>
  </si>
  <si>
    <t>35108</t>
  </si>
  <si>
    <t>56222</t>
  </si>
  <si>
    <t>Saint-Jean-Brévelay</t>
  </si>
  <si>
    <t>ETEL</t>
  </si>
  <si>
    <t>1951</t>
  </si>
  <si>
    <t>56223</t>
  </si>
  <si>
    <t>Saint-Jean-la-Poterie</t>
  </si>
  <si>
    <t>ETRELLES</t>
  </si>
  <si>
    <t>2545</t>
  </si>
  <si>
    <t>35109</t>
  </si>
  <si>
    <t>56224</t>
  </si>
  <si>
    <t>Saint-Laurent-sur-Oust</t>
  </si>
  <si>
    <t>ÃƒÂ‰VELLYS</t>
  </si>
  <si>
    <t>3462</t>
  </si>
  <si>
    <t>56225</t>
  </si>
  <si>
    <t>Saint-Léry</t>
  </si>
  <si>
    <t>EVRAN</t>
  </si>
  <si>
    <t>1712</t>
  </si>
  <si>
    <t>22056</t>
  </si>
  <si>
    <t>56226</t>
  </si>
  <si>
    <t>Saint-Malo-de-Beignon</t>
  </si>
  <si>
    <t>EVRIGUET</t>
  </si>
  <si>
    <t>171</t>
  </si>
  <si>
    <t>56227</t>
  </si>
  <si>
    <t>Saint-Malo-des-Trois-Fontaines</t>
  </si>
  <si>
    <t>FEINS</t>
  </si>
  <si>
    <t>941</t>
  </si>
  <si>
    <t>35110</t>
  </si>
  <si>
    <t>56228</t>
  </si>
  <si>
    <t>Saint-Marcel</t>
  </si>
  <si>
    <t>FEREL</t>
  </si>
  <si>
    <t>3151</t>
  </si>
  <si>
    <t>56229</t>
  </si>
  <si>
    <t>Saint-Martin-sur-Oust</t>
  </si>
  <si>
    <t>FLEURIGNE</t>
  </si>
  <si>
    <t>1017</t>
  </si>
  <si>
    <t>35112</t>
  </si>
  <si>
    <t>56230</t>
  </si>
  <si>
    <t>Saint-Nicolas-du-Tertre</t>
  </si>
  <si>
    <t>FORGES-LA-FORET</t>
  </si>
  <si>
    <t>271</t>
  </si>
  <si>
    <t>35114</t>
  </si>
  <si>
    <t>56231</t>
  </si>
  <si>
    <t>Saint-Nolff</t>
  </si>
  <si>
    <t>FOUESNANT</t>
  </si>
  <si>
    <t>9569</t>
  </si>
  <si>
    <t>29058</t>
  </si>
  <si>
    <t>56232</t>
  </si>
  <si>
    <t>Saint-Perreux</t>
  </si>
  <si>
    <t>FOUGERES</t>
  </si>
  <si>
    <t>20235</t>
  </si>
  <si>
    <t>35115</t>
  </si>
  <si>
    <t>56233</t>
  </si>
  <si>
    <t>Saint-Philibert</t>
  </si>
  <si>
    <t>FREHEL</t>
  </si>
  <si>
    <t>1554</t>
  </si>
  <si>
    <t>22179</t>
  </si>
  <si>
    <t>56234</t>
  </si>
  <si>
    <t>Saint-Pierre-Quiberon</t>
  </si>
  <si>
    <t>GACILLY (LA)</t>
  </si>
  <si>
    <t>3956</t>
  </si>
  <si>
    <t>56236</t>
  </si>
  <si>
    <t>Saint-Servant</t>
  </si>
  <si>
    <t>GAEL</t>
  </si>
  <si>
    <t>1667</t>
  </si>
  <si>
    <t>35117</t>
  </si>
  <si>
    <t>56237</t>
  </si>
  <si>
    <t>Saint-Thuriau</t>
  </si>
  <si>
    <t>GAHARD</t>
  </si>
  <si>
    <t>1424</t>
  </si>
  <si>
    <t>35118</t>
  </si>
  <si>
    <t>56238</t>
  </si>
  <si>
    <t>Saint-Tugdual</t>
  </si>
  <si>
    <t>GARLAN</t>
  </si>
  <si>
    <t>1045</t>
  </si>
  <si>
    <t>29059</t>
  </si>
  <si>
    <t>56239</t>
  </si>
  <si>
    <t>Saint-Vincent-sur-Oust</t>
  </si>
  <si>
    <t>GAUSSON</t>
  </si>
  <si>
    <t>629</t>
  </si>
  <si>
    <t>22060</t>
  </si>
  <si>
    <t>56240</t>
  </si>
  <si>
    <t>Sarzeau</t>
  </si>
  <si>
    <t>GAVRES</t>
  </si>
  <si>
    <t>695</t>
  </si>
  <si>
    <t>56241</t>
  </si>
  <si>
    <t>Sauzon</t>
  </si>
  <si>
    <t>GENNES-SUR-SEICHE</t>
  </si>
  <si>
    <t>930</t>
  </si>
  <si>
    <t>35119</t>
  </si>
  <si>
    <t>56242</t>
  </si>
  <si>
    <t>Séglien</t>
  </si>
  <si>
    <t>GESTEL</t>
  </si>
  <si>
    <t>2764</t>
  </si>
  <si>
    <t>56243</t>
  </si>
  <si>
    <t>Séné</t>
  </si>
  <si>
    <t>GEVEZE</t>
  </si>
  <si>
    <t>5161</t>
  </si>
  <si>
    <t>35120</t>
  </si>
  <si>
    <t>56244</t>
  </si>
  <si>
    <t>Sérent</t>
  </si>
  <si>
    <t>GLOMEL</t>
  </si>
  <si>
    <t>1412</t>
  </si>
  <si>
    <t>22061</t>
  </si>
  <si>
    <t>56245</t>
  </si>
  <si>
    <t>Silfiac</t>
  </si>
  <si>
    <t>GOMENE</t>
  </si>
  <si>
    <t>546</t>
  </si>
  <si>
    <t>22062</t>
  </si>
  <si>
    <t>56247</t>
  </si>
  <si>
    <t>Sulniac</t>
  </si>
  <si>
    <t>GOMMENEC'H</t>
  </si>
  <si>
    <t>548</t>
  </si>
  <si>
    <t>22063</t>
  </si>
  <si>
    <t>56248</t>
  </si>
  <si>
    <t>Surzur</t>
  </si>
  <si>
    <t>GOSNE</t>
  </si>
  <si>
    <t>1998</t>
  </si>
  <si>
    <t>35121</t>
  </si>
  <si>
    <t>56249</t>
  </si>
  <si>
    <t>Taupont</t>
  </si>
  <si>
    <t>GOUAREC</t>
  </si>
  <si>
    <t>905</t>
  </si>
  <si>
    <t>22064</t>
  </si>
  <si>
    <t>56250</t>
  </si>
  <si>
    <t>Théhillac</t>
  </si>
  <si>
    <t>GOUDELIN</t>
  </si>
  <si>
    <t>1737</t>
  </si>
  <si>
    <t>22065</t>
  </si>
  <si>
    <t>56251</t>
  </si>
  <si>
    <t>Theix-Noyalo</t>
  </si>
  <si>
    <t>GOUESNACH</t>
  </si>
  <si>
    <t>2752</t>
  </si>
  <si>
    <t>29060</t>
  </si>
  <si>
    <t>56253</t>
  </si>
  <si>
    <t>Tréal</t>
  </si>
  <si>
    <t>GOUESNOU</t>
  </si>
  <si>
    <t>6009</t>
  </si>
  <si>
    <t>29061</t>
  </si>
  <si>
    <t>56254</t>
  </si>
  <si>
    <t>Trédion</t>
  </si>
  <si>
    <t>GOUEZEC</t>
  </si>
  <si>
    <t>1106</t>
  </si>
  <si>
    <t>29062</t>
  </si>
  <si>
    <t>56255</t>
  </si>
  <si>
    <t>Treffléan</t>
  </si>
  <si>
    <t>GOULIEN</t>
  </si>
  <si>
    <t>434</t>
  </si>
  <si>
    <t>29063</t>
  </si>
  <si>
    <t>56256</t>
  </si>
  <si>
    <t>Tréhorenteuc</t>
  </si>
  <si>
    <t>GOULVEN</t>
  </si>
  <si>
    <t>449</t>
  </si>
  <si>
    <t>29064</t>
  </si>
  <si>
    <t>56197</t>
  </si>
  <si>
    <t>Val d'Oust</t>
  </si>
  <si>
    <t>GOURHEL</t>
  </si>
  <si>
    <t>56260</t>
  </si>
  <si>
    <t>Vannes</t>
  </si>
  <si>
    <t>GOURIN</t>
  </si>
  <si>
    <t>3972</t>
  </si>
  <si>
    <t>GOURLIZON</t>
  </si>
  <si>
    <t>898</t>
  </si>
  <si>
    <t>29065</t>
  </si>
  <si>
    <t>GOVEN</t>
  </si>
  <si>
    <t>4422</t>
  </si>
  <si>
    <t>35123</t>
  </si>
  <si>
    <t>GRACE-UZEL</t>
  </si>
  <si>
    <t>427</t>
  </si>
  <si>
    <t>22068</t>
  </si>
  <si>
    <t>GRACES</t>
  </si>
  <si>
    <t>2492</t>
  </si>
  <si>
    <t>22067</t>
  </si>
  <si>
    <t>GRAND-CHAMP</t>
  </si>
  <si>
    <t>5295</t>
  </si>
  <si>
    <t>GRAND-FOUGERAY</t>
  </si>
  <si>
    <t>2462</t>
  </si>
  <si>
    <t>35124</t>
  </si>
  <si>
    <t>GROIX</t>
  </si>
  <si>
    <t>2262</t>
  </si>
  <si>
    <t>GUEGON</t>
  </si>
  <si>
    <t>2296</t>
  </si>
  <si>
    <t>GUEHENNO</t>
  </si>
  <si>
    <t>793</t>
  </si>
  <si>
    <t>GUELTAS</t>
  </si>
  <si>
    <t>511</t>
  </si>
  <si>
    <t>GUEMENE-SUR-SCORFF</t>
  </si>
  <si>
    <t>GUENGAT</t>
  </si>
  <si>
    <t>1755</t>
  </si>
  <si>
    <t>29066</t>
  </si>
  <si>
    <t>GUENIN</t>
  </si>
  <si>
    <t>1718</t>
  </si>
  <si>
    <t>GUENROC</t>
  </si>
  <si>
    <t>219</t>
  </si>
  <si>
    <t>22069</t>
  </si>
  <si>
    <t>GUER</t>
  </si>
  <si>
    <t>6299</t>
  </si>
  <si>
    <t>GUERLÃƒÂ‰DAN</t>
  </si>
  <si>
    <t>2460</t>
  </si>
  <si>
    <t>22158</t>
  </si>
  <si>
    <t>GUERLESQUIN</t>
  </si>
  <si>
    <t>1343</t>
  </si>
  <si>
    <t>29067</t>
  </si>
  <si>
    <t>GUERN</t>
  </si>
  <si>
    <t>GUICHEN</t>
  </si>
  <si>
    <t>8231</t>
  </si>
  <si>
    <t>35126</t>
  </si>
  <si>
    <t>GUICLAN</t>
  </si>
  <si>
    <t>2482</t>
  </si>
  <si>
    <t>29068</t>
  </si>
  <si>
    <t>GUIDEL</t>
  </si>
  <si>
    <t>11410</t>
  </si>
  <si>
    <t>GUIGNEN</t>
  </si>
  <si>
    <t>3821</t>
  </si>
  <si>
    <t>35127</t>
  </si>
  <si>
    <t>GUILER-SUR-GOYEN</t>
  </si>
  <si>
    <t>535</t>
  </si>
  <si>
    <t>29070</t>
  </si>
  <si>
    <t>GUILERS</t>
  </si>
  <si>
    <t>7967</t>
  </si>
  <si>
    <t>29069</t>
  </si>
  <si>
    <t>GUILLAC</t>
  </si>
  <si>
    <t>1376</t>
  </si>
  <si>
    <t>GUILLIERS</t>
  </si>
  <si>
    <t>1342</t>
  </si>
  <si>
    <t>GUILLIGOMARC'H</t>
  </si>
  <si>
    <t>757</t>
  </si>
  <si>
    <t>29071</t>
  </si>
  <si>
    <t>GUILVINEC</t>
  </si>
  <si>
    <t>2704</t>
  </si>
  <si>
    <t>29072</t>
  </si>
  <si>
    <t>GUIMAEC</t>
  </si>
  <si>
    <t>970</t>
  </si>
  <si>
    <t>29073</t>
  </si>
  <si>
    <t>GUIMILIAU</t>
  </si>
  <si>
    <t>1024</t>
  </si>
  <si>
    <t>29074</t>
  </si>
  <si>
    <t>GUINGAMP</t>
  </si>
  <si>
    <t>6900</t>
  </si>
  <si>
    <t>22070</t>
  </si>
  <si>
    <t>GUIPAVAS</t>
  </si>
  <si>
    <t>14418</t>
  </si>
  <si>
    <t>29075</t>
  </si>
  <si>
    <t>GUIPEL</t>
  </si>
  <si>
    <t>1711</t>
  </si>
  <si>
    <t>35128</t>
  </si>
  <si>
    <t>GUIPRY-MESSAC</t>
  </si>
  <si>
    <t>6888</t>
  </si>
  <si>
    <t>35176</t>
  </si>
  <si>
    <t>GUISCRIFF</t>
  </si>
  <si>
    <t>2155</t>
  </si>
  <si>
    <t>GUISSENY</t>
  </si>
  <si>
    <t>2002</t>
  </si>
  <si>
    <t>29077</t>
  </si>
  <si>
    <t>GUITTE</t>
  </si>
  <si>
    <t>693</t>
  </si>
  <si>
    <t>22071</t>
  </si>
  <si>
    <t>GURUNHUEL</t>
  </si>
  <si>
    <t>446</t>
  </si>
  <si>
    <t>22072</t>
  </si>
  <si>
    <t>HANVEC</t>
  </si>
  <si>
    <t>2006</t>
  </si>
  <si>
    <t>29078</t>
  </si>
  <si>
    <t>HEDE-BAZOUGES</t>
  </si>
  <si>
    <t>35130</t>
  </si>
  <si>
    <t>HELLEAN</t>
  </si>
  <si>
    <t>364</t>
  </si>
  <si>
    <t>HEMONSTOIR</t>
  </si>
  <si>
    <t>719</t>
  </si>
  <si>
    <t>22075</t>
  </si>
  <si>
    <t>HENANBIHEN</t>
  </si>
  <si>
    <t>1364</t>
  </si>
  <si>
    <t>22076</t>
  </si>
  <si>
    <t>HENANSAL</t>
  </si>
  <si>
    <t>1164</t>
  </si>
  <si>
    <t>22077</t>
  </si>
  <si>
    <t>HENGOAT</t>
  </si>
  <si>
    <t>221</t>
  </si>
  <si>
    <t>22078</t>
  </si>
  <si>
    <t>HENNEBONT</t>
  </si>
  <si>
    <t>15489</t>
  </si>
  <si>
    <t>HENON</t>
  </si>
  <si>
    <t>2233</t>
  </si>
  <si>
    <t>22079</t>
  </si>
  <si>
    <t>HENVIC</t>
  </si>
  <si>
    <t>1321</t>
  </si>
  <si>
    <t>29079</t>
  </si>
  <si>
    <t>HILLION</t>
  </si>
  <si>
    <t>4097</t>
  </si>
  <si>
    <t>22081</t>
  </si>
  <si>
    <t>HIREL</t>
  </si>
  <si>
    <t>1368</t>
  </si>
  <si>
    <t>35132</t>
  </si>
  <si>
    <t>HOEDIC</t>
  </si>
  <si>
    <t>107</t>
  </si>
  <si>
    <t>HOPITAL-CAMFROUT</t>
  </si>
  <si>
    <t>2216</t>
  </si>
  <si>
    <t>29080</t>
  </si>
  <si>
    <t>HUELGOAT</t>
  </si>
  <si>
    <t>1530</t>
  </si>
  <si>
    <t>29081</t>
  </si>
  <si>
    <t>IFFENDIC</t>
  </si>
  <si>
    <t>4456</t>
  </si>
  <si>
    <t>35133</t>
  </si>
  <si>
    <t>ILE-AUX-MOINES</t>
  </si>
  <si>
    <t>ILE-D'ARZ</t>
  </si>
  <si>
    <t>234</t>
  </si>
  <si>
    <t>ILE-D'HOUAT</t>
  </si>
  <si>
    <t>243</t>
  </si>
  <si>
    <t>ILE-DE-BATZ</t>
  </si>
  <si>
    <t>470</t>
  </si>
  <si>
    <t>29082</t>
  </si>
  <si>
    <t>ILE-DE-BREHAT</t>
  </si>
  <si>
    <t>378</t>
  </si>
  <si>
    <t>22016</t>
  </si>
  <si>
    <t>ILE-DE-SEIN</t>
  </si>
  <si>
    <t>237</t>
  </si>
  <si>
    <t>29083</t>
  </si>
  <si>
    <t>ILE-MOLENE</t>
  </si>
  <si>
    <t>141</t>
  </si>
  <si>
    <t>29084</t>
  </si>
  <si>
    <t>ILE-TUDY</t>
  </si>
  <si>
    <t>745</t>
  </si>
  <si>
    <t>29085</t>
  </si>
  <si>
    <t>ILLIFAUT</t>
  </si>
  <si>
    <t>710</t>
  </si>
  <si>
    <t>22083</t>
  </si>
  <si>
    <t>INGUINIEL</t>
  </si>
  <si>
    <t>2140</t>
  </si>
  <si>
    <t>INZINZAC-LOCHRIST</t>
  </si>
  <si>
    <t>6471</t>
  </si>
  <si>
    <t>IRODOUER</t>
  </si>
  <si>
    <t>2231</t>
  </si>
  <si>
    <t>35135</t>
  </si>
  <si>
    <t>IRVILLAC</t>
  </si>
  <si>
    <t>1428</t>
  </si>
  <si>
    <t>29086</t>
  </si>
  <si>
    <t>JANZE</t>
  </si>
  <si>
    <t>8268</t>
  </si>
  <si>
    <t>35136</t>
  </si>
  <si>
    <t>JAVENE</t>
  </si>
  <si>
    <t>2055</t>
  </si>
  <si>
    <t>35137</t>
  </si>
  <si>
    <t>JOSSELIN</t>
  </si>
  <si>
    <t>2495</t>
  </si>
  <si>
    <t>JUGON-LES-LACS - COMMUNE NOUVELLE</t>
  </si>
  <si>
    <t>2481</t>
  </si>
  <si>
    <t>22084</t>
  </si>
  <si>
    <t>KERBORS</t>
  </si>
  <si>
    <t>315</t>
  </si>
  <si>
    <t>22085</t>
  </si>
  <si>
    <t>KERFOT</t>
  </si>
  <si>
    <t>708</t>
  </si>
  <si>
    <t>22086</t>
  </si>
  <si>
    <t>KERFOURN</t>
  </si>
  <si>
    <t>KERGLOFF</t>
  </si>
  <si>
    <t>920</t>
  </si>
  <si>
    <t>29089</t>
  </si>
  <si>
    <t>KERGRIST</t>
  </si>
  <si>
    <t>KERGRIST-MOELOU</t>
  </si>
  <si>
    <t>648</t>
  </si>
  <si>
    <t>22087</t>
  </si>
  <si>
    <t>KERIEN</t>
  </si>
  <si>
    <t>269</t>
  </si>
  <si>
    <t>22088</t>
  </si>
  <si>
    <t>KERLAZ</t>
  </si>
  <si>
    <t>830</t>
  </si>
  <si>
    <t>29090</t>
  </si>
  <si>
    <t>KERLOUAN</t>
  </si>
  <si>
    <t>2207</t>
  </si>
  <si>
    <t>29091</t>
  </si>
  <si>
    <t>KERMARIA-SULARD</t>
  </si>
  <si>
    <t>1041</t>
  </si>
  <si>
    <t>22090</t>
  </si>
  <si>
    <t>KERMOROC'H</t>
  </si>
  <si>
    <t>456</t>
  </si>
  <si>
    <t>22091</t>
  </si>
  <si>
    <t>KERNASCLEDEN</t>
  </si>
  <si>
    <t>422</t>
  </si>
  <si>
    <t>KERNILIS</t>
  </si>
  <si>
    <t>1461</t>
  </si>
  <si>
    <t>29093</t>
  </si>
  <si>
    <t>KERNOUES</t>
  </si>
  <si>
    <t>713</t>
  </si>
  <si>
    <t>29094</t>
  </si>
  <si>
    <t>KERPERT</t>
  </si>
  <si>
    <t>278</t>
  </si>
  <si>
    <t>22092</t>
  </si>
  <si>
    <t>KERSAINT-PLABENNEC</t>
  </si>
  <si>
    <t>1393</t>
  </si>
  <si>
    <t>29095</t>
  </si>
  <si>
    <t>KERVIGNAC</t>
  </si>
  <si>
    <t>6559</t>
  </si>
  <si>
    <t>L'HERMITAGE</t>
  </si>
  <si>
    <t>4227</t>
  </si>
  <si>
    <t>35131</t>
  </si>
  <si>
    <t>LA BAUSSAINE</t>
  </si>
  <si>
    <t>654</t>
  </si>
  <si>
    <t>35017</t>
  </si>
  <si>
    <t>LA BAZOUGE-DU-DESERT</t>
  </si>
  <si>
    <t>1113</t>
  </si>
  <si>
    <t>35018</t>
  </si>
  <si>
    <t>LA BOSSE-DE-BRETAGNE</t>
  </si>
  <si>
    <t>647</t>
  </si>
  <si>
    <t>35030</t>
  </si>
  <si>
    <t>LA BOUEXIERE</t>
  </si>
  <si>
    <t>4296</t>
  </si>
  <si>
    <t>35031</t>
  </si>
  <si>
    <t>LA BOUILLIE</t>
  </si>
  <si>
    <t>855</t>
  </si>
  <si>
    <t>22012</t>
  </si>
  <si>
    <t>LA BOUSSAC</t>
  </si>
  <si>
    <t>1144</t>
  </si>
  <si>
    <t>35034</t>
  </si>
  <si>
    <t>LA CHAPELLE-AUX-FILTZMEENS</t>
  </si>
  <si>
    <t>825</t>
  </si>
  <si>
    <t>35056</t>
  </si>
  <si>
    <t>LA CHAPELLE-BLANCHE</t>
  </si>
  <si>
    <t>197</t>
  </si>
  <si>
    <t>22036</t>
  </si>
  <si>
    <t>LA CHAPELLE-BOUEXIC</t>
  </si>
  <si>
    <t>1406</t>
  </si>
  <si>
    <t>35057</t>
  </si>
  <si>
    <t>LA CHAPELLE-CHAUSSEE</t>
  </si>
  <si>
    <t>1254</t>
  </si>
  <si>
    <t>35058</t>
  </si>
  <si>
    <t>LA CHAPELLE-DE-BRAIN</t>
  </si>
  <si>
    <t>962</t>
  </si>
  <si>
    <t>35064</t>
  </si>
  <si>
    <t>LA CHAPELLE-DES-FOUGERETZ</t>
  </si>
  <si>
    <t>4806</t>
  </si>
  <si>
    <t>35059</t>
  </si>
  <si>
    <t>LA CHAPELLE-ERBREE</t>
  </si>
  <si>
    <t>35061</t>
  </si>
  <si>
    <t>LA CHAPELLE-JANSON</t>
  </si>
  <si>
    <t>1434</t>
  </si>
  <si>
    <t>35062</t>
  </si>
  <si>
    <t>LA CHAPELLE-NEUVE</t>
  </si>
  <si>
    <t>965</t>
  </si>
  <si>
    <t>421</t>
  </si>
  <si>
    <t>22037</t>
  </si>
  <si>
    <t>LA CHAPELLE-SAINT-AUBERT</t>
  </si>
  <si>
    <t>35063</t>
  </si>
  <si>
    <t>LA CHAPELLE-THOUARAULT</t>
  </si>
  <si>
    <t>2070</t>
  </si>
  <si>
    <t>35065</t>
  </si>
  <si>
    <t>LA CHEZE</t>
  </si>
  <si>
    <t>570</t>
  </si>
  <si>
    <t>22039</t>
  </si>
  <si>
    <t>LA COUYERE</t>
  </si>
  <si>
    <t>512</t>
  </si>
  <si>
    <t>35089</t>
  </si>
  <si>
    <t>LA CROIX-HELLEAN</t>
  </si>
  <si>
    <t>LA DOMINELAIS</t>
  </si>
  <si>
    <t>1350</t>
  </si>
  <si>
    <t>35098</t>
  </si>
  <si>
    <t>LA FEUILLEE</t>
  </si>
  <si>
    <t>638</t>
  </si>
  <si>
    <t>29054</t>
  </si>
  <si>
    <t>LA FONTENELLE</t>
  </si>
  <si>
    <t>539</t>
  </si>
  <si>
    <t>35113</t>
  </si>
  <si>
    <t>LA FOREST-LANDERNEAU</t>
  </si>
  <si>
    <t>1817</t>
  </si>
  <si>
    <t>29056</t>
  </si>
  <si>
    <t>LA FORET-FOUESNANT</t>
  </si>
  <si>
    <t>3289</t>
  </si>
  <si>
    <t>29057</t>
  </si>
  <si>
    <t>LA FRESNAIS</t>
  </si>
  <si>
    <t>35116</t>
  </si>
  <si>
    <t>LA GOUESNIERE</t>
  </si>
  <si>
    <t>1799</t>
  </si>
  <si>
    <t>35122</t>
  </si>
  <si>
    <t>LA GREE-SAINT-LAURENT</t>
  </si>
  <si>
    <t>341</t>
  </si>
  <si>
    <t>LA GUERCHE-DE-BRETAGNE</t>
  </si>
  <si>
    <t>4281</t>
  </si>
  <si>
    <t>35125</t>
  </si>
  <si>
    <t>LA HARMOYE</t>
  </si>
  <si>
    <t>22073</t>
  </si>
  <si>
    <t>LA LANDEC</t>
  </si>
  <si>
    <t>749</t>
  </si>
  <si>
    <t>22097</t>
  </si>
  <si>
    <t>LA MALHOURE</t>
  </si>
  <si>
    <t>558</t>
  </si>
  <si>
    <t>22140</t>
  </si>
  <si>
    <t>LA MARTYRE</t>
  </si>
  <si>
    <t>766</t>
  </si>
  <si>
    <t>29144</t>
  </si>
  <si>
    <t>LA MEAUGON</t>
  </si>
  <si>
    <t>1279</t>
  </si>
  <si>
    <t>22144</t>
  </si>
  <si>
    <t>LA MEZIERE</t>
  </si>
  <si>
    <t>4644</t>
  </si>
  <si>
    <t>35177</t>
  </si>
  <si>
    <t>LA MOTTE</t>
  </si>
  <si>
    <t>2130</t>
  </si>
  <si>
    <t>22155</t>
  </si>
  <si>
    <t>LA NOE-BLANCHE</t>
  </si>
  <si>
    <t>35202</t>
  </si>
  <si>
    <t>LA NOUAYE</t>
  </si>
  <si>
    <t>35203</t>
  </si>
  <si>
    <t>LA PRENESSAYE</t>
  </si>
  <si>
    <t>885</t>
  </si>
  <si>
    <t>22255</t>
  </si>
  <si>
    <t>LA RICHARDAIS</t>
  </si>
  <si>
    <t>35241</t>
  </si>
  <si>
    <t>LA ROCHE-BERNARD</t>
  </si>
  <si>
    <t>666</t>
  </si>
  <si>
    <t>LA ROCHE-DERRIEN</t>
  </si>
  <si>
    <t>22264</t>
  </si>
  <si>
    <t>LA ROCHE-MAURICE</t>
  </si>
  <si>
    <t>1882</t>
  </si>
  <si>
    <t>29237</t>
  </si>
  <si>
    <t>LA SELLE-EN-LUITRE</t>
  </si>
  <si>
    <t>582</t>
  </si>
  <si>
    <t>35324</t>
  </si>
  <si>
    <t>LA SELLE-GUERCHAISE</t>
  </si>
  <si>
    <t>157</t>
  </si>
  <si>
    <t>35325</t>
  </si>
  <si>
    <t>LA TRINITE-PORHOET</t>
  </si>
  <si>
    <t>684</t>
  </si>
  <si>
    <t>LA TRINITE-SUR-MER</t>
  </si>
  <si>
    <t>1623</t>
  </si>
  <si>
    <t>LA TRINITE-SURZUR</t>
  </si>
  <si>
    <t>LA VICOMTE-SUR-RANCE</t>
  </si>
  <si>
    <t>1046</t>
  </si>
  <si>
    <t>22385</t>
  </si>
  <si>
    <t>LA VILLE-ES-NONAIS</t>
  </si>
  <si>
    <t>1166</t>
  </si>
  <si>
    <t>35358</t>
  </si>
  <si>
    <t>LA VRAIE-CROIX</t>
  </si>
  <si>
    <t>1437</t>
  </si>
  <si>
    <t>LAIGNELET</t>
  </si>
  <si>
    <t>1158</t>
  </si>
  <si>
    <t>35138</t>
  </si>
  <si>
    <t>LAILLE</t>
  </si>
  <si>
    <t>5117</t>
  </si>
  <si>
    <t>35139</t>
  </si>
  <si>
    <t>LALLEU</t>
  </si>
  <si>
    <t>587</t>
  </si>
  <si>
    <t>35140</t>
  </si>
  <si>
    <t>LAMBALLE</t>
  </si>
  <si>
    <t>13465</t>
  </si>
  <si>
    <t>22093</t>
  </si>
  <si>
    <t>LAMPAUL-GUIMILIAU</t>
  </si>
  <si>
    <t>2079</t>
  </si>
  <si>
    <t>29097</t>
  </si>
  <si>
    <t>LAMPAUL-PLOUARZEL</t>
  </si>
  <si>
    <t>2093</t>
  </si>
  <si>
    <t>29098</t>
  </si>
  <si>
    <t>LAMPAUL-PLOUDALMEZEAU</t>
  </si>
  <si>
    <t>842</t>
  </si>
  <si>
    <t>29099</t>
  </si>
  <si>
    <t>LANARVILY</t>
  </si>
  <si>
    <t>430</t>
  </si>
  <si>
    <t>29100</t>
  </si>
  <si>
    <t>LANCIEUX</t>
  </si>
  <si>
    <t>1517</t>
  </si>
  <si>
    <t>22094</t>
  </si>
  <si>
    <t>LANDAUL</t>
  </si>
  <si>
    <t>LANDAVRAN</t>
  </si>
  <si>
    <t>688</t>
  </si>
  <si>
    <t>35141</t>
  </si>
  <si>
    <t>LANDEAN</t>
  </si>
  <si>
    <t>1247</t>
  </si>
  <si>
    <t>35142</t>
  </si>
  <si>
    <t>LANDEBAERON</t>
  </si>
  <si>
    <t>187</t>
  </si>
  <si>
    <t>22095</t>
  </si>
  <si>
    <t>LANDEBIA</t>
  </si>
  <si>
    <t>492</t>
  </si>
  <si>
    <t>22096</t>
  </si>
  <si>
    <t>LANDEDA</t>
  </si>
  <si>
    <t>3575</t>
  </si>
  <si>
    <t>29101</t>
  </si>
  <si>
    <t>LANDEHEN</t>
  </si>
  <si>
    <t>1408</t>
  </si>
  <si>
    <t>22098</t>
  </si>
  <si>
    <t>LANDELEAU</t>
  </si>
  <si>
    <t>944</t>
  </si>
  <si>
    <t>29102</t>
  </si>
  <si>
    <t>LANDERNEAU</t>
  </si>
  <si>
    <t>15746</t>
  </si>
  <si>
    <t>29103</t>
  </si>
  <si>
    <t>LANDEVANT</t>
  </si>
  <si>
    <t>3612</t>
  </si>
  <si>
    <t>LANDEVENNEC</t>
  </si>
  <si>
    <t>335</t>
  </si>
  <si>
    <t>29104</t>
  </si>
  <si>
    <t>LANDIVISIAU</t>
  </si>
  <si>
    <t>9079</t>
  </si>
  <si>
    <t>29105</t>
  </si>
  <si>
    <t>LANDREVARZEC</t>
  </si>
  <si>
    <t>1827</t>
  </si>
  <si>
    <t>29106</t>
  </si>
  <si>
    <t>LANDUDAL</t>
  </si>
  <si>
    <t>879</t>
  </si>
  <si>
    <t>29107</t>
  </si>
  <si>
    <t>LANDUDEC</t>
  </si>
  <si>
    <t>1401</t>
  </si>
  <si>
    <t>29108</t>
  </si>
  <si>
    <t>LANDUJAN</t>
  </si>
  <si>
    <t>35143</t>
  </si>
  <si>
    <t>LANDUNVEZ</t>
  </si>
  <si>
    <t>1483</t>
  </si>
  <si>
    <t>29109</t>
  </si>
  <si>
    <t>LANESTER</t>
  </si>
  <si>
    <t>LANFAINS</t>
  </si>
  <si>
    <t>1079</t>
  </si>
  <si>
    <t>22099</t>
  </si>
  <si>
    <t>LANGAN</t>
  </si>
  <si>
    <t>917</t>
  </si>
  <si>
    <t>35144</t>
  </si>
  <si>
    <t>LANGAST</t>
  </si>
  <si>
    <t>22100</t>
  </si>
  <si>
    <t>LANGOAT</t>
  </si>
  <si>
    <t>1161</t>
  </si>
  <si>
    <t>22101</t>
  </si>
  <si>
    <t>LANGOELAN</t>
  </si>
  <si>
    <t>388</t>
  </si>
  <si>
    <t>LANGOLEN</t>
  </si>
  <si>
    <t>868</t>
  </si>
  <si>
    <t>29110</t>
  </si>
  <si>
    <t>LANGON</t>
  </si>
  <si>
    <t>1463</t>
  </si>
  <si>
    <t>35145</t>
  </si>
  <si>
    <t>LANGONNET</t>
  </si>
  <si>
    <t>1858</t>
  </si>
  <si>
    <t>LANGOUET</t>
  </si>
  <si>
    <t>35146</t>
  </si>
  <si>
    <t>LANGROLAY-SUR-RANCE</t>
  </si>
  <si>
    <t>909</t>
  </si>
  <si>
    <t>22103</t>
  </si>
  <si>
    <t>LANGUEDIAS</t>
  </si>
  <si>
    <t>489</t>
  </si>
  <si>
    <t>22104</t>
  </si>
  <si>
    <t>LANGUENAN</t>
  </si>
  <si>
    <t>1174</t>
  </si>
  <si>
    <t>22105</t>
  </si>
  <si>
    <t>LANGUEUX</t>
  </si>
  <si>
    <t>7570</t>
  </si>
  <si>
    <t>22106</t>
  </si>
  <si>
    <t>LANGUIDIC</t>
  </si>
  <si>
    <t>7772</t>
  </si>
  <si>
    <t>LANHELIN</t>
  </si>
  <si>
    <t>1014</t>
  </si>
  <si>
    <t>35147</t>
  </si>
  <si>
    <t>LANHOUARNEAU</t>
  </si>
  <si>
    <t>1323</t>
  </si>
  <si>
    <t>29111</t>
  </si>
  <si>
    <t>LANILDUT</t>
  </si>
  <si>
    <t>947</t>
  </si>
  <si>
    <t>29112</t>
  </si>
  <si>
    <t>LANLEFF</t>
  </si>
  <si>
    <t>121</t>
  </si>
  <si>
    <t>22108</t>
  </si>
  <si>
    <t>LANLOUP</t>
  </si>
  <si>
    <t>241</t>
  </si>
  <si>
    <t>22109</t>
  </si>
  <si>
    <t>LANMERIN</t>
  </si>
  <si>
    <t>22110</t>
  </si>
  <si>
    <t>LANMEUR</t>
  </si>
  <si>
    <t>2187</t>
  </si>
  <si>
    <t>29113</t>
  </si>
  <si>
    <t>LANMODEZ</t>
  </si>
  <si>
    <t>428</t>
  </si>
  <si>
    <t>22111</t>
  </si>
  <si>
    <t>LANNEANOU</t>
  </si>
  <si>
    <t>381</t>
  </si>
  <si>
    <t>29114</t>
  </si>
  <si>
    <t>LANNEBERT</t>
  </si>
  <si>
    <t>454</t>
  </si>
  <si>
    <t>22112</t>
  </si>
  <si>
    <t>LANNEDERN</t>
  </si>
  <si>
    <t>304</t>
  </si>
  <si>
    <t>29115</t>
  </si>
  <si>
    <t>LANNEUFFRET</t>
  </si>
  <si>
    <t>145</t>
  </si>
  <si>
    <t>29116</t>
  </si>
  <si>
    <t>LANNILIS</t>
  </si>
  <si>
    <t>5473</t>
  </si>
  <si>
    <t>29117</t>
  </si>
  <si>
    <t>LANNION</t>
  </si>
  <si>
    <t>19827</t>
  </si>
  <si>
    <t>22113</t>
  </si>
  <si>
    <t>LANOUEE</t>
  </si>
  <si>
    <t>1769</t>
  </si>
  <si>
    <t>LANRELAS</t>
  </si>
  <si>
    <t>820</t>
  </si>
  <si>
    <t>22114</t>
  </si>
  <si>
    <t>LANRIGAN</t>
  </si>
  <si>
    <t>151</t>
  </si>
  <si>
    <t>35148</t>
  </si>
  <si>
    <t>LANRIVAIN</t>
  </si>
  <si>
    <t>486</t>
  </si>
  <si>
    <t>22115</t>
  </si>
  <si>
    <t>LANRIVOARE</t>
  </si>
  <si>
    <t>1459</t>
  </si>
  <si>
    <t>29119</t>
  </si>
  <si>
    <t>LANRODEC</t>
  </si>
  <si>
    <t>1286</t>
  </si>
  <si>
    <t>22116</t>
  </si>
  <si>
    <t>LANTIC</t>
  </si>
  <si>
    <t>1657</t>
  </si>
  <si>
    <t>22117</t>
  </si>
  <si>
    <t>LANTILLAC</t>
  </si>
  <si>
    <t>307</t>
  </si>
  <si>
    <t>LANVALLAY</t>
  </si>
  <si>
    <t>4070</t>
  </si>
  <si>
    <t>22118</t>
  </si>
  <si>
    <t>LANVAUDAN</t>
  </si>
  <si>
    <t>792</t>
  </si>
  <si>
    <t>LANVELLEC</t>
  </si>
  <si>
    <t>595</t>
  </si>
  <si>
    <t>22119</t>
  </si>
  <si>
    <t>LANVENEGEN</t>
  </si>
  <si>
    <t>1165</t>
  </si>
  <si>
    <t>LANVEOC</t>
  </si>
  <si>
    <t>2172</t>
  </si>
  <si>
    <t>29120</t>
  </si>
  <si>
    <t>LANVOLLON</t>
  </si>
  <si>
    <t>1749</t>
  </si>
  <si>
    <t>22121</t>
  </si>
  <si>
    <t>LARMOR-BADEN</t>
  </si>
  <si>
    <t>907</t>
  </si>
  <si>
    <t>LARMOR-PLAGE</t>
  </si>
  <si>
    <t>8182</t>
  </si>
  <si>
    <t>LARRE</t>
  </si>
  <si>
    <t>LASSY</t>
  </si>
  <si>
    <t>1613</t>
  </si>
  <si>
    <t>35149</t>
  </si>
  <si>
    <t>LAURENAN</t>
  </si>
  <si>
    <t>734</t>
  </si>
  <si>
    <t>22122</t>
  </si>
  <si>
    <t>LAUZACH</t>
  </si>
  <si>
    <t>1122</t>
  </si>
  <si>
    <t>LAZ</t>
  </si>
  <si>
    <t>665</t>
  </si>
  <si>
    <t>29122</t>
  </si>
  <si>
    <t>LE BODEO</t>
  </si>
  <si>
    <t>162</t>
  </si>
  <si>
    <t>22009</t>
  </si>
  <si>
    <t>LE CAMBOUT</t>
  </si>
  <si>
    <t>443</t>
  </si>
  <si>
    <t>22027</t>
  </si>
  <si>
    <t>LE CHATELLIER</t>
  </si>
  <si>
    <t>411</t>
  </si>
  <si>
    <t>35071</t>
  </si>
  <si>
    <t>LE CLOITRE-PLEYBEN</t>
  </si>
  <si>
    <t>540</t>
  </si>
  <si>
    <t>29033</t>
  </si>
  <si>
    <t>LE CLOITRE-SAINT-THEGONNEC</t>
  </si>
  <si>
    <t>663</t>
  </si>
  <si>
    <t>29034</t>
  </si>
  <si>
    <t>LE CONQUET</t>
  </si>
  <si>
    <t>2662</t>
  </si>
  <si>
    <t>29040</t>
  </si>
  <si>
    <t>LE COURS</t>
  </si>
  <si>
    <t>662</t>
  </si>
  <si>
    <t>LE CROISTY</t>
  </si>
  <si>
    <t>LE CROUAIS</t>
  </si>
  <si>
    <t>553</t>
  </si>
  <si>
    <t>35091</t>
  </si>
  <si>
    <t>LE DRENNEC</t>
  </si>
  <si>
    <t>1800</t>
  </si>
  <si>
    <t>29047</t>
  </si>
  <si>
    <t>LE FAOU</t>
  </si>
  <si>
    <t>1723</t>
  </si>
  <si>
    <t>29053</t>
  </si>
  <si>
    <t>LE FAOUET</t>
  </si>
  <si>
    <t>2815</t>
  </si>
  <si>
    <t>390</t>
  </si>
  <si>
    <t>22057</t>
  </si>
  <si>
    <t>LE FERRE</t>
  </si>
  <si>
    <t>689</t>
  </si>
  <si>
    <t>35111</t>
  </si>
  <si>
    <t>LE FOEIL</t>
  </si>
  <si>
    <t>1454</t>
  </si>
  <si>
    <t>22059</t>
  </si>
  <si>
    <t>LE FOLGOET</t>
  </si>
  <si>
    <t>3156</t>
  </si>
  <si>
    <t>29055</t>
  </si>
  <si>
    <t>LE GUERNO</t>
  </si>
  <si>
    <t>943</t>
  </si>
  <si>
    <t>LE HAUT-CORLAY</t>
  </si>
  <si>
    <t>22074</t>
  </si>
  <si>
    <t>LE HEZO</t>
  </si>
  <si>
    <t>782</t>
  </si>
  <si>
    <t>LE HINGLE</t>
  </si>
  <si>
    <t>900</t>
  </si>
  <si>
    <t>22082</t>
  </si>
  <si>
    <t>LE JUCH</t>
  </si>
  <si>
    <t>725</t>
  </si>
  <si>
    <t>29087</t>
  </si>
  <si>
    <t>LE LESLAY</t>
  </si>
  <si>
    <t>155</t>
  </si>
  <si>
    <t>22126</t>
  </si>
  <si>
    <t>LE LOROUX</t>
  </si>
  <si>
    <t>35157</t>
  </si>
  <si>
    <t>LE MERZER</t>
  </si>
  <si>
    <t>977</t>
  </si>
  <si>
    <t>22150</t>
  </si>
  <si>
    <t>LE MINIHIC-SUR-RANCE</t>
  </si>
  <si>
    <t>1420</t>
  </si>
  <si>
    <t>35181</t>
  </si>
  <si>
    <t>LE MOUSTOIR</t>
  </si>
  <si>
    <t>674</t>
  </si>
  <si>
    <t>22157</t>
  </si>
  <si>
    <t>LE PALAIS</t>
  </si>
  <si>
    <t>2579</t>
  </si>
  <si>
    <t>LE PERTRE</t>
  </si>
  <si>
    <t>1390</t>
  </si>
  <si>
    <t>35217</t>
  </si>
  <si>
    <t>LE PETIT-FOUGERAY</t>
  </si>
  <si>
    <t>895</t>
  </si>
  <si>
    <t>35218</t>
  </si>
  <si>
    <t>LE PONTHOU</t>
  </si>
  <si>
    <t>173</t>
  </si>
  <si>
    <t>29219</t>
  </si>
  <si>
    <t>LE QUILLIO</t>
  </si>
  <si>
    <t>554</t>
  </si>
  <si>
    <t>22260</t>
  </si>
  <si>
    <t>LE QUIOU</t>
  </si>
  <si>
    <t>314</t>
  </si>
  <si>
    <t>22263</t>
  </si>
  <si>
    <t>LE RELECQ-KERHUON</t>
  </si>
  <si>
    <t>11470</t>
  </si>
  <si>
    <t>29235</t>
  </si>
  <si>
    <t>LE RHEU</t>
  </si>
  <si>
    <t>8365</t>
  </si>
  <si>
    <t>35240</t>
  </si>
  <si>
    <t>LE SAINT</t>
  </si>
  <si>
    <t>599</t>
  </si>
  <si>
    <t>LE SEL-DE-BRETAGNE</t>
  </si>
  <si>
    <t>35322</t>
  </si>
  <si>
    <t>LE SOURN</t>
  </si>
  <si>
    <t>2117</t>
  </si>
  <si>
    <t>LE THEIL-DE-BRETAGNE</t>
  </si>
  <si>
    <t>1776</t>
  </si>
  <si>
    <t>35333</t>
  </si>
  <si>
    <t>LE TIERCENT</t>
  </si>
  <si>
    <t>164</t>
  </si>
  <si>
    <t>35336</t>
  </si>
  <si>
    <t>LE TOUR-DU-PARC</t>
  </si>
  <si>
    <t>1233</t>
  </si>
  <si>
    <t>LE TREHOU</t>
  </si>
  <si>
    <t>625</t>
  </si>
  <si>
    <t>29294</t>
  </si>
  <si>
    <t>LE TREVOUX</t>
  </si>
  <si>
    <t>1609</t>
  </si>
  <si>
    <t>29300</t>
  </si>
  <si>
    <t>LE TRONCHET</t>
  </si>
  <si>
    <t>1156</t>
  </si>
  <si>
    <t>35362</t>
  </si>
  <si>
    <t>LE VERGER</t>
  </si>
  <si>
    <t>1445</t>
  </si>
  <si>
    <t>35351</t>
  </si>
  <si>
    <t>LE VIEUX-BOURG</t>
  </si>
  <si>
    <t>22386</t>
  </si>
  <si>
    <t>LE VIEUX-MARCHE</t>
  </si>
  <si>
    <t>1339</t>
  </si>
  <si>
    <t>22387</t>
  </si>
  <si>
    <t>LE VIVIER-SUR-MER</t>
  </si>
  <si>
    <t>1049</t>
  </si>
  <si>
    <t>35361</t>
  </si>
  <si>
    <t>LECOUSSE</t>
  </si>
  <si>
    <t>3178</t>
  </si>
  <si>
    <t>35150</t>
  </si>
  <si>
    <t>LEHON</t>
  </si>
  <si>
    <t>3072</t>
  </si>
  <si>
    <t>22123</t>
  </si>
  <si>
    <t>LENNON</t>
  </si>
  <si>
    <t>29123</t>
  </si>
  <si>
    <t>LES BRULAIS</t>
  </si>
  <si>
    <t>35046</t>
  </si>
  <si>
    <t>LES CHAMPS-GERAUX</t>
  </si>
  <si>
    <t>22035</t>
  </si>
  <si>
    <t>LES FORGES</t>
  </si>
  <si>
    <t>461</t>
  </si>
  <si>
    <t>LES FOUGERETS</t>
  </si>
  <si>
    <t>934</t>
  </si>
  <si>
    <t>LES IFFS</t>
  </si>
  <si>
    <t>35134</t>
  </si>
  <si>
    <t>LESCOUET-GOUAREC</t>
  </si>
  <si>
    <t>215</t>
  </si>
  <si>
    <t>22124</t>
  </si>
  <si>
    <t>LESNEVEN</t>
  </si>
  <si>
    <t>7290</t>
  </si>
  <si>
    <t>29124</t>
  </si>
  <si>
    <t>LEUHAN</t>
  </si>
  <si>
    <t>794</t>
  </si>
  <si>
    <t>29125</t>
  </si>
  <si>
    <t>LEZARDRIEUX</t>
  </si>
  <si>
    <t>22127</t>
  </si>
  <si>
    <t>LIEURON</t>
  </si>
  <si>
    <t>789</t>
  </si>
  <si>
    <t>35151</t>
  </si>
  <si>
    <t>LIFFRE</t>
  </si>
  <si>
    <t>7370</t>
  </si>
  <si>
    <t>35152</t>
  </si>
  <si>
    <t>LIGNOL</t>
  </si>
  <si>
    <t>LILLEMER</t>
  </si>
  <si>
    <t>347</t>
  </si>
  <si>
    <t>35153</t>
  </si>
  <si>
    <t>LIMERZEL</t>
  </si>
  <si>
    <t>LIVRE-SUR-CHANGEON</t>
  </si>
  <si>
    <t>1682</t>
  </si>
  <si>
    <t>35154</t>
  </si>
  <si>
    <t>LIZIO</t>
  </si>
  <si>
    <t>737</t>
  </si>
  <si>
    <t>LOC-BREVALAIRE</t>
  </si>
  <si>
    <t>194</t>
  </si>
  <si>
    <t>29126</t>
  </si>
  <si>
    <t>LOC-EGUINER</t>
  </si>
  <si>
    <t>386</t>
  </si>
  <si>
    <t>29128</t>
  </si>
  <si>
    <t>LOC-ENVEL</t>
  </si>
  <si>
    <t>69</t>
  </si>
  <si>
    <t>22129</t>
  </si>
  <si>
    <t>LOCARN</t>
  </si>
  <si>
    <t>403</t>
  </si>
  <si>
    <t>22128</t>
  </si>
  <si>
    <t>LOCMALO</t>
  </si>
  <si>
    <t>LOCMARIA</t>
  </si>
  <si>
    <t>870</t>
  </si>
  <si>
    <t>LOCMARIA-BERRIEN</t>
  </si>
  <si>
    <t>244</t>
  </si>
  <si>
    <t>29129</t>
  </si>
  <si>
    <t>LOCMARIA-GRAND-CHAMP</t>
  </si>
  <si>
    <t>1633</t>
  </si>
  <si>
    <t>LOCMARIA-PLOUZANE</t>
  </si>
  <si>
    <t>4987</t>
  </si>
  <si>
    <t>29130</t>
  </si>
  <si>
    <t>LOCMARIAQUER</t>
  </si>
  <si>
    <t>1565</t>
  </si>
  <si>
    <t>LOCMELAR</t>
  </si>
  <si>
    <t>459</t>
  </si>
  <si>
    <t>29131</t>
  </si>
  <si>
    <t>LOCMINE</t>
  </si>
  <si>
    <t>4159</t>
  </si>
  <si>
    <t>LOCMIQUELIC</t>
  </si>
  <si>
    <t>4098</t>
  </si>
  <si>
    <t>LOCOAL-MENDON</t>
  </si>
  <si>
    <t>3365</t>
  </si>
  <si>
    <t>LOCQUELTAS</t>
  </si>
  <si>
    <t>LOCQUENOLE</t>
  </si>
  <si>
    <t>791</t>
  </si>
  <si>
    <t>29132</t>
  </si>
  <si>
    <t>LOCQUIREC</t>
  </si>
  <si>
    <t>1347</t>
  </si>
  <si>
    <t>29133</t>
  </si>
  <si>
    <t>LOCRONAN</t>
  </si>
  <si>
    <t>814</t>
  </si>
  <si>
    <t>29134</t>
  </si>
  <si>
    <t>LOCTUDY</t>
  </si>
  <si>
    <t>4029</t>
  </si>
  <si>
    <t>29135</t>
  </si>
  <si>
    <t>LOCUNOLE</t>
  </si>
  <si>
    <t>29136</t>
  </si>
  <si>
    <t>LOGONNA-DAOULAS</t>
  </si>
  <si>
    <t>2116</t>
  </si>
  <si>
    <t>29137</t>
  </si>
  <si>
    <t>LOGUIVY-PLOUGRAS</t>
  </si>
  <si>
    <t>919</t>
  </si>
  <si>
    <t>22131</t>
  </si>
  <si>
    <t>LOHEAC</t>
  </si>
  <si>
    <t>657</t>
  </si>
  <si>
    <t>35155</t>
  </si>
  <si>
    <t>LOHUEC</t>
  </si>
  <si>
    <t>267</t>
  </si>
  <si>
    <t>22132</t>
  </si>
  <si>
    <t>LONGAULNAY</t>
  </si>
  <si>
    <t>637</t>
  </si>
  <si>
    <t>35156</t>
  </si>
  <si>
    <t>LOPEREC</t>
  </si>
  <si>
    <t>850</t>
  </si>
  <si>
    <t>29139</t>
  </si>
  <si>
    <t>LOPERHET</t>
  </si>
  <si>
    <t>3609</t>
  </si>
  <si>
    <t>29140</t>
  </si>
  <si>
    <t>LOQUEFFRET</t>
  </si>
  <si>
    <t>358</t>
  </si>
  <si>
    <t>29141</t>
  </si>
  <si>
    <t>LORIENT</t>
  </si>
  <si>
    <t>57567</t>
  </si>
  <si>
    <t>LOSCOUET-SUR-MEU</t>
  </si>
  <si>
    <t>646</t>
  </si>
  <si>
    <t>22133</t>
  </si>
  <si>
    <t>LOTHEY</t>
  </si>
  <si>
    <t>467</t>
  </si>
  <si>
    <t>29142</t>
  </si>
  <si>
    <t>LOUANNEC</t>
  </si>
  <si>
    <t>3078</t>
  </si>
  <si>
    <t>22134</t>
  </si>
  <si>
    <t>LOUARGAT</t>
  </si>
  <si>
    <t>22135</t>
  </si>
  <si>
    <t>LOUDEAC</t>
  </si>
  <si>
    <t>9615</t>
  </si>
  <si>
    <t>22136</t>
  </si>
  <si>
    <t>LOURMAIS</t>
  </si>
  <si>
    <t>336</t>
  </si>
  <si>
    <t>35159</t>
  </si>
  <si>
    <t>LOUTEHEL</t>
  </si>
  <si>
    <t>263</t>
  </si>
  <si>
    <t>35160</t>
  </si>
  <si>
    <t>LOUVIGNE-DE-BAIS</t>
  </si>
  <si>
    <t>35161</t>
  </si>
  <si>
    <t>LOUVIGNE-DU-DESERT</t>
  </si>
  <si>
    <t>3417</t>
  </si>
  <si>
    <t>35162</t>
  </si>
  <si>
    <t>LOYAT</t>
  </si>
  <si>
    <t>1640</t>
  </si>
  <si>
    <t>LUITRE</t>
  </si>
  <si>
    <t>1299</t>
  </si>
  <si>
    <t>35163</t>
  </si>
  <si>
    <t>MAEL-CARHAIX</t>
  </si>
  <si>
    <t>1522</t>
  </si>
  <si>
    <t>22137</t>
  </si>
  <si>
    <t>MAEL-PESTIVIEN</t>
  </si>
  <si>
    <t>402</t>
  </si>
  <si>
    <t>22138</t>
  </si>
  <si>
    <t>MAEN ROCH</t>
  </si>
  <si>
    <t>4719</t>
  </si>
  <si>
    <t>35257</t>
  </si>
  <si>
    <t>MAGOAR</t>
  </si>
  <si>
    <t>87</t>
  </si>
  <si>
    <t>22139</t>
  </si>
  <si>
    <t>MAHALON</t>
  </si>
  <si>
    <t>950</t>
  </si>
  <si>
    <t>29143</t>
  </si>
  <si>
    <t>MALANSAC</t>
  </si>
  <si>
    <t>2167</t>
  </si>
  <si>
    <t>MALESTROIT</t>
  </si>
  <si>
    <t>2459</t>
  </si>
  <si>
    <t>MALGUENAC</t>
  </si>
  <si>
    <t>1823</t>
  </si>
  <si>
    <t>MANTALLOT</t>
  </si>
  <si>
    <t>228</t>
  </si>
  <si>
    <t>22141</t>
  </si>
  <si>
    <t>MARCILLE-RAOUL</t>
  </si>
  <si>
    <t>796</t>
  </si>
  <si>
    <t>35164</t>
  </si>
  <si>
    <t>MARCILLE-ROBERT</t>
  </si>
  <si>
    <t>35165</t>
  </si>
  <si>
    <t>MARPIRE</t>
  </si>
  <si>
    <t>1075</t>
  </si>
  <si>
    <t>35166</t>
  </si>
  <si>
    <t>MARTIGNE-FERCHAUD</t>
  </si>
  <si>
    <t>2605</t>
  </si>
  <si>
    <t>35167</t>
  </si>
  <si>
    <t>MARZAN</t>
  </si>
  <si>
    <t>2263</t>
  </si>
  <si>
    <t>MATIGNON</t>
  </si>
  <si>
    <t>1643</t>
  </si>
  <si>
    <t>22143</t>
  </si>
  <si>
    <t>MAURON</t>
  </si>
  <si>
    <t>3105</t>
  </si>
  <si>
    <t>MAXENT</t>
  </si>
  <si>
    <t>1471</t>
  </si>
  <si>
    <t>35169</t>
  </si>
  <si>
    <t>MECE</t>
  </si>
  <si>
    <t>601</t>
  </si>
  <si>
    <t>35170</t>
  </si>
  <si>
    <t>MEDREAC</t>
  </si>
  <si>
    <t>1810</t>
  </si>
  <si>
    <t>35171</t>
  </si>
  <si>
    <t>MEGRIT</t>
  </si>
  <si>
    <t>803</t>
  </si>
  <si>
    <t>22145</t>
  </si>
  <si>
    <t>MEILLAC</t>
  </si>
  <si>
    <t>1806</t>
  </si>
  <si>
    <t>35172</t>
  </si>
  <si>
    <t>MELESSE</t>
  </si>
  <si>
    <t>6116</t>
  </si>
  <si>
    <t>35173</t>
  </si>
  <si>
    <t>MELGVEN</t>
  </si>
  <si>
    <t>3394</t>
  </si>
  <si>
    <t>29146</t>
  </si>
  <si>
    <t>MELLAC</t>
  </si>
  <si>
    <t>2970</t>
  </si>
  <si>
    <t>29147</t>
  </si>
  <si>
    <t>MELLE</t>
  </si>
  <si>
    <t>656</t>
  </si>
  <si>
    <t>35174</t>
  </si>
  <si>
    <t>MELLIONNEC</t>
  </si>
  <si>
    <t>22146</t>
  </si>
  <si>
    <t>MELRAND</t>
  </si>
  <si>
    <t>1501</t>
  </si>
  <si>
    <t>MENÃƒÂ‰ (LE)</t>
  </si>
  <si>
    <t>6397</t>
  </si>
  <si>
    <t>22046</t>
  </si>
  <si>
    <t>MENEAC</t>
  </si>
  <si>
    <t>1584</t>
  </si>
  <si>
    <t>MERDRIGNAC</t>
  </si>
  <si>
    <t>2937</t>
  </si>
  <si>
    <t>22147</t>
  </si>
  <si>
    <t>MERILLAC</t>
  </si>
  <si>
    <t>238</t>
  </si>
  <si>
    <t>22148</t>
  </si>
  <si>
    <t>MERLEAC</t>
  </si>
  <si>
    <t>469</t>
  </si>
  <si>
    <t>22149</t>
  </si>
  <si>
    <t>MERLEVENEZ</t>
  </si>
  <si>
    <t>3193</t>
  </si>
  <si>
    <t>MERNEL</t>
  </si>
  <si>
    <t>35175</t>
  </si>
  <si>
    <t>MESLAN</t>
  </si>
  <si>
    <t>1421</t>
  </si>
  <si>
    <t>MESPAUL</t>
  </si>
  <si>
    <t>29148</t>
  </si>
  <si>
    <t>MEUCON</t>
  </si>
  <si>
    <t>2251</t>
  </si>
  <si>
    <t>MEZIERES-SUR-COUESNON</t>
  </si>
  <si>
    <t>1684</t>
  </si>
  <si>
    <t>35178</t>
  </si>
  <si>
    <t>MILIZAC-GUIPRONVEL</t>
  </si>
  <si>
    <t>4393</t>
  </si>
  <si>
    <t>29076</t>
  </si>
  <si>
    <t>MINIAC-MORVAN</t>
  </si>
  <si>
    <t>3881</t>
  </si>
  <si>
    <t>35179</t>
  </si>
  <si>
    <t>MINIAC-SOUS-BECHEREL</t>
  </si>
  <si>
    <t>755</t>
  </si>
  <si>
    <t>35180</t>
  </si>
  <si>
    <t>MINIHY-TREGUIER</t>
  </si>
  <si>
    <t>1283</t>
  </si>
  <si>
    <t>22152</t>
  </si>
  <si>
    <t>MISSIRIAC</t>
  </si>
  <si>
    <t>1124</t>
  </si>
  <si>
    <t>MOELAN-SUR-MER</t>
  </si>
  <si>
    <t>6874</t>
  </si>
  <si>
    <t>29150</t>
  </si>
  <si>
    <t>MOHON</t>
  </si>
  <si>
    <t>1001</t>
  </si>
  <si>
    <t>MOLAC</t>
  </si>
  <si>
    <t>1521</t>
  </si>
  <si>
    <t>MONCONTOUR</t>
  </si>
  <si>
    <t>865</t>
  </si>
  <si>
    <t>22153</t>
  </si>
  <si>
    <t>MONDEVERT</t>
  </si>
  <si>
    <t>811</t>
  </si>
  <si>
    <t>35183</t>
  </si>
  <si>
    <t>MONT-DOL</t>
  </si>
  <si>
    <t>1121</t>
  </si>
  <si>
    <t>35186</t>
  </si>
  <si>
    <t>MONTAUBAN-DE-BRETAGNE</t>
  </si>
  <si>
    <t>5095</t>
  </si>
  <si>
    <t>35184</t>
  </si>
  <si>
    <t>MONTAUTOUR</t>
  </si>
  <si>
    <t>261</t>
  </si>
  <si>
    <t>35185</t>
  </si>
  <si>
    <t>MONTENEUF</t>
  </si>
  <si>
    <t>773</t>
  </si>
  <si>
    <t>MONTERBLANC</t>
  </si>
  <si>
    <t>3267</t>
  </si>
  <si>
    <t>MONTERFIL</t>
  </si>
  <si>
    <t>1305</t>
  </si>
  <si>
    <t>35187</t>
  </si>
  <si>
    <t>MONTERREIN</t>
  </si>
  <si>
    <t>391</t>
  </si>
  <si>
    <t>MONTERTELOT</t>
  </si>
  <si>
    <t>MONTFORT-SUR-MEU</t>
  </si>
  <si>
    <t>6556</t>
  </si>
  <si>
    <t>35188</t>
  </si>
  <si>
    <t>MONTGERMONT</t>
  </si>
  <si>
    <t>3283</t>
  </si>
  <si>
    <t>35189</t>
  </si>
  <si>
    <t>MONTHAULT</t>
  </si>
  <si>
    <t>35190</t>
  </si>
  <si>
    <t>MONTREUIL-DES-LANDES</t>
  </si>
  <si>
    <t>247</t>
  </si>
  <si>
    <t>35192</t>
  </si>
  <si>
    <t>MONTREUIL-LE-GAST</t>
  </si>
  <si>
    <t>1927</t>
  </si>
  <si>
    <t>35193</t>
  </si>
  <si>
    <t>MONTREUIL-SOUS-PEROUSE</t>
  </si>
  <si>
    <t>1023</t>
  </si>
  <si>
    <t>35194</t>
  </si>
  <si>
    <t>MONTREUIL-SUR-ILLE</t>
  </si>
  <si>
    <t>2289</t>
  </si>
  <si>
    <t>35195</t>
  </si>
  <si>
    <t>MORDELLES</t>
  </si>
  <si>
    <t>7275</t>
  </si>
  <si>
    <t>35196</t>
  </si>
  <si>
    <t>MOREAC</t>
  </si>
  <si>
    <t>3759</t>
  </si>
  <si>
    <t>MORIEUX</t>
  </si>
  <si>
    <t>987</t>
  </si>
  <si>
    <t>22154</t>
  </si>
  <si>
    <t>MORLAIX</t>
  </si>
  <si>
    <t>14830</t>
  </si>
  <si>
    <t>29151</t>
  </si>
  <si>
    <t>MOTREFF</t>
  </si>
  <si>
    <t>706</t>
  </si>
  <si>
    <t>29152</t>
  </si>
  <si>
    <t>MOUAZE</t>
  </si>
  <si>
    <t>1395</t>
  </si>
  <si>
    <t>35197</t>
  </si>
  <si>
    <t>MOULINS</t>
  </si>
  <si>
    <t>709</t>
  </si>
  <si>
    <t>35198</t>
  </si>
  <si>
    <t>MOULINS (LES)</t>
  </si>
  <si>
    <t>3630</t>
  </si>
  <si>
    <t>22183</t>
  </si>
  <si>
    <t>MOUSSE</t>
  </si>
  <si>
    <t>324</t>
  </si>
  <si>
    <t>35199</t>
  </si>
  <si>
    <t>MOUSTERU</t>
  </si>
  <si>
    <t>680</t>
  </si>
  <si>
    <t>22156</t>
  </si>
  <si>
    <t>MOUSTOIR-AC</t>
  </si>
  <si>
    <t>1819</t>
  </si>
  <si>
    <t>MOUTIERS</t>
  </si>
  <si>
    <t>35200</t>
  </si>
  <si>
    <t>MUEL</t>
  </si>
  <si>
    <t>35201</t>
  </si>
  <si>
    <t>MUZILLAC</t>
  </si>
  <si>
    <t>4988</t>
  </si>
  <si>
    <t>NEANT-SUR-YVEL</t>
  </si>
  <si>
    <t>NEULLIAC</t>
  </si>
  <si>
    <t>1432</t>
  </si>
  <si>
    <t>NEVEZ</t>
  </si>
  <si>
    <t>2654</t>
  </si>
  <si>
    <t>29153</t>
  </si>
  <si>
    <t>NIVILLAC</t>
  </si>
  <si>
    <t>4490</t>
  </si>
  <si>
    <t>NOSTANG</t>
  </si>
  <si>
    <t>1512</t>
  </si>
  <si>
    <t>NOUVOITOU</t>
  </si>
  <si>
    <t>2932</t>
  </si>
  <si>
    <t>35204</t>
  </si>
  <si>
    <t>NOYAL</t>
  </si>
  <si>
    <t>888</t>
  </si>
  <si>
    <t>22160</t>
  </si>
  <si>
    <t>NOYAL-CHATILLON-SUR-SEICHE</t>
  </si>
  <si>
    <t>6911</t>
  </si>
  <si>
    <t>35206</t>
  </si>
  <si>
    <t>NOYAL-MUZILLAC</t>
  </si>
  <si>
    <t>2531</t>
  </si>
  <si>
    <t>NOYAL-PONTIVY</t>
  </si>
  <si>
    <t>3677</t>
  </si>
  <si>
    <t>NOYAL-SOUS-BAZOUGES</t>
  </si>
  <si>
    <t>35205</t>
  </si>
  <si>
    <t>NOYAL-SUR-VILAINE</t>
  </si>
  <si>
    <t>5820</t>
  </si>
  <si>
    <t>35207</t>
  </si>
  <si>
    <t>ORGERES</t>
  </si>
  <si>
    <t>4258</t>
  </si>
  <si>
    <t>35208</t>
  </si>
  <si>
    <t>OUESSANT</t>
  </si>
  <si>
    <t>846</t>
  </si>
  <si>
    <t>29155</t>
  </si>
  <si>
    <t>PABU</t>
  </si>
  <si>
    <t>2772</t>
  </si>
  <si>
    <t>22161</t>
  </si>
  <si>
    <t>PACE</t>
  </si>
  <si>
    <t>11531</t>
  </si>
  <si>
    <t>35210</t>
  </si>
  <si>
    <t>PAIMPOL</t>
  </si>
  <si>
    <t>7199</t>
  </si>
  <si>
    <t>22162</t>
  </si>
  <si>
    <t>PAIMPONT</t>
  </si>
  <si>
    <t>1672</t>
  </si>
  <si>
    <t>35211</t>
  </si>
  <si>
    <t>PANCE</t>
  </si>
  <si>
    <t>35212</t>
  </si>
  <si>
    <t>PARCE</t>
  </si>
  <si>
    <t>651</t>
  </si>
  <si>
    <t>35214</t>
  </si>
  <si>
    <t>PARIGNE</t>
  </si>
  <si>
    <t>1322</t>
  </si>
  <si>
    <t>35215</t>
  </si>
  <si>
    <t>PARTHENAY-DE-BRETAGNE</t>
  </si>
  <si>
    <t>1652</t>
  </si>
  <si>
    <t>35216</t>
  </si>
  <si>
    <t>PAULE</t>
  </si>
  <si>
    <t>726</t>
  </si>
  <si>
    <t>22163</t>
  </si>
  <si>
    <t>PEAULE</t>
  </si>
  <si>
    <t>2619</t>
  </si>
  <si>
    <t>PEDERNEC</t>
  </si>
  <si>
    <t>1871</t>
  </si>
  <si>
    <t>22164</t>
  </si>
  <si>
    <t>PEILLAC</t>
  </si>
  <si>
    <t>1861</t>
  </si>
  <si>
    <t>PENCRAN</t>
  </si>
  <si>
    <t>1940</t>
  </si>
  <si>
    <t>29156</t>
  </si>
  <si>
    <t>PENESTIN</t>
  </si>
  <si>
    <t>1812</t>
  </si>
  <si>
    <t>PENGUILY</t>
  </si>
  <si>
    <t>611</t>
  </si>
  <si>
    <t>22165</t>
  </si>
  <si>
    <t>PENMARCH</t>
  </si>
  <si>
    <t>5457</t>
  </si>
  <si>
    <t>29158</t>
  </si>
  <si>
    <t>PENVENAN</t>
  </si>
  <si>
    <t>2603</t>
  </si>
  <si>
    <t>22166</t>
  </si>
  <si>
    <t>PERROS-GUIREC</t>
  </si>
  <si>
    <t>7288</t>
  </si>
  <si>
    <t>22168</t>
  </si>
  <si>
    <t>PERSQUEN</t>
  </si>
  <si>
    <t>PEUMERIT</t>
  </si>
  <si>
    <t>800</t>
  </si>
  <si>
    <t>29159</t>
  </si>
  <si>
    <t>PEUMERIT-QUINTIN</t>
  </si>
  <si>
    <t>178</t>
  </si>
  <si>
    <t>22169</t>
  </si>
  <si>
    <t>PIPRIAC</t>
  </si>
  <si>
    <t>3699</t>
  </si>
  <si>
    <t>35219</t>
  </si>
  <si>
    <t>PIRE-SUR-SEICHE</t>
  </si>
  <si>
    <t>2523</t>
  </si>
  <si>
    <t>35220</t>
  </si>
  <si>
    <t>PL?UC-L'HERMITAGE</t>
  </si>
  <si>
    <t>4055</t>
  </si>
  <si>
    <t>22203</t>
  </si>
  <si>
    <t>PLABENNEC</t>
  </si>
  <si>
    <t>8326</t>
  </si>
  <si>
    <t>29160</t>
  </si>
  <si>
    <t>PLAINE-HAUTE</t>
  </si>
  <si>
    <t>1577</t>
  </si>
  <si>
    <t>22170</t>
  </si>
  <si>
    <t>PLAINTEL</t>
  </si>
  <si>
    <t>4285</t>
  </si>
  <si>
    <t>22171</t>
  </si>
  <si>
    <t>PLANCOET</t>
  </si>
  <si>
    <t>3035</t>
  </si>
  <si>
    <t>22172</t>
  </si>
  <si>
    <t>PLANGUENOUAL</t>
  </si>
  <si>
    <t>2195</t>
  </si>
  <si>
    <t>22173</t>
  </si>
  <si>
    <t>PLAUDREN</t>
  </si>
  <si>
    <t>1896</t>
  </si>
  <si>
    <t>PLEBOULLE</t>
  </si>
  <si>
    <t>813</t>
  </si>
  <si>
    <t>22174</t>
  </si>
  <si>
    <t>PLECHATEL</t>
  </si>
  <si>
    <t>2716</t>
  </si>
  <si>
    <t>35221</t>
  </si>
  <si>
    <t>PLEDELIAC</t>
  </si>
  <si>
    <t>22175</t>
  </si>
  <si>
    <t>PLEDRAN</t>
  </si>
  <si>
    <t>6491</t>
  </si>
  <si>
    <t>22176</t>
  </si>
  <si>
    <t>PLEGUIEN</t>
  </si>
  <si>
    <t>1311</t>
  </si>
  <si>
    <t>22177</t>
  </si>
  <si>
    <t>PLEHEDEL</t>
  </si>
  <si>
    <t>1289</t>
  </si>
  <si>
    <t>22178</t>
  </si>
  <si>
    <t>PLEINE-FOUGERES</t>
  </si>
  <si>
    <t>1967</t>
  </si>
  <si>
    <t>35222</t>
  </si>
  <si>
    <t>PLELAN-LE-GRAND</t>
  </si>
  <si>
    <t>3852</t>
  </si>
  <si>
    <t>35223</t>
  </si>
  <si>
    <t>PLELAN-LE-PETIT</t>
  </si>
  <si>
    <t>1894</t>
  </si>
  <si>
    <t>22180</t>
  </si>
  <si>
    <t>PLELAUFF</t>
  </si>
  <si>
    <t>672</t>
  </si>
  <si>
    <t>22181</t>
  </si>
  <si>
    <t>PLELO</t>
  </si>
  <si>
    <t>3376</t>
  </si>
  <si>
    <t>22182</t>
  </si>
  <si>
    <t>PLEMY</t>
  </si>
  <si>
    <t>1555</t>
  </si>
  <si>
    <t>22184</t>
  </si>
  <si>
    <t>PLENEE-JUGON</t>
  </si>
  <si>
    <t>2406</t>
  </si>
  <si>
    <t>22185</t>
  </si>
  <si>
    <t>PLENEUF-VAL-ANDRE</t>
  </si>
  <si>
    <t>4009</t>
  </si>
  <si>
    <t>22186</t>
  </si>
  <si>
    <t>PLERGUER</t>
  </si>
  <si>
    <t>2595</t>
  </si>
  <si>
    <t>35224</t>
  </si>
  <si>
    <t>PLERIN</t>
  </si>
  <si>
    <t>14032</t>
  </si>
  <si>
    <t>22187</t>
  </si>
  <si>
    <t>PLERNEUF</t>
  </si>
  <si>
    <t>1039</t>
  </si>
  <si>
    <t>22188</t>
  </si>
  <si>
    <t>PLESCOP</t>
  </si>
  <si>
    <t>5638</t>
  </si>
  <si>
    <t>PLESDER</t>
  </si>
  <si>
    <t>783</t>
  </si>
  <si>
    <t>35225</t>
  </si>
  <si>
    <t>PLESIDY</t>
  </si>
  <si>
    <t>612</t>
  </si>
  <si>
    <t>22189</t>
  </si>
  <si>
    <t>PLESLIN-TRIGAVOU</t>
  </si>
  <si>
    <t>3524</t>
  </si>
  <si>
    <t>22190</t>
  </si>
  <si>
    <t>PLESTAN</t>
  </si>
  <si>
    <t>1575</t>
  </si>
  <si>
    <t>22193</t>
  </si>
  <si>
    <t>PLESTIN-LES-GREVES</t>
  </si>
  <si>
    <t>3598</t>
  </si>
  <si>
    <t>22194</t>
  </si>
  <si>
    <t>PLEUBIAN</t>
  </si>
  <si>
    <t>2390</t>
  </si>
  <si>
    <t>22195</t>
  </si>
  <si>
    <t>PLEUCADEUC</t>
  </si>
  <si>
    <t>1752</t>
  </si>
  <si>
    <t>PLEUDANIEL</t>
  </si>
  <si>
    <t>927</t>
  </si>
  <si>
    <t>22196</t>
  </si>
  <si>
    <t>PLEUDIHEN-SUR-RANCE</t>
  </si>
  <si>
    <t>2851</t>
  </si>
  <si>
    <t>22197</t>
  </si>
  <si>
    <t>PLEUGRIFFET</t>
  </si>
  <si>
    <t>1232</t>
  </si>
  <si>
    <t>PLEUGUENEUC</t>
  </si>
  <si>
    <t>1838</t>
  </si>
  <si>
    <t>35226</t>
  </si>
  <si>
    <t>PLEUMELEUC</t>
  </si>
  <si>
    <t>3224</t>
  </si>
  <si>
    <t>35227</t>
  </si>
  <si>
    <t>PLEUMEUR-BODOU</t>
  </si>
  <si>
    <t>4012</t>
  </si>
  <si>
    <t>22198</t>
  </si>
  <si>
    <t>PLEUMEUR-GAUTIER</t>
  </si>
  <si>
    <t>1250</t>
  </si>
  <si>
    <t>22199</t>
  </si>
  <si>
    <t>PLEURTUIT</t>
  </si>
  <si>
    <t>6628</t>
  </si>
  <si>
    <t>35228</t>
  </si>
  <si>
    <t>PLEUVEN</t>
  </si>
  <si>
    <t>2797</t>
  </si>
  <si>
    <t>29161</t>
  </si>
  <si>
    <t>PLEVEN</t>
  </si>
  <si>
    <t>22200</t>
  </si>
  <si>
    <t>PLEVENON</t>
  </si>
  <si>
    <t>784</t>
  </si>
  <si>
    <t>22201</t>
  </si>
  <si>
    <t>PLEVIN</t>
  </si>
  <si>
    <t>772</t>
  </si>
  <si>
    <t>22202</t>
  </si>
  <si>
    <t>PLEYBEN</t>
  </si>
  <si>
    <t>3743</t>
  </si>
  <si>
    <t>29162</t>
  </si>
  <si>
    <t>PLEYBER-CHRIST</t>
  </si>
  <si>
    <t>3076</t>
  </si>
  <si>
    <t>29163</t>
  </si>
  <si>
    <t>PLOBANNALEC-LESCONIL</t>
  </si>
  <si>
    <t>3440</t>
  </si>
  <si>
    <t>29165</t>
  </si>
  <si>
    <t>PLOEMEL</t>
  </si>
  <si>
    <t>2787</t>
  </si>
  <si>
    <t>PLOEMEUR</t>
  </si>
  <si>
    <t>17847</t>
  </si>
  <si>
    <t>PLOERDUT</t>
  </si>
  <si>
    <t>1216</t>
  </si>
  <si>
    <t>PLOEREN</t>
  </si>
  <si>
    <t>6611</t>
  </si>
  <si>
    <t>PLOERMEL</t>
  </si>
  <si>
    <t>9571</t>
  </si>
  <si>
    <t>PLOEVEN</t>
  </si>
  <si>
    <t>526</t>
  </si>
  <si>
    <t>29166</t>
  </si>
  <si>
    <t>PLOEZAL</t>
  </si>
  <si>
    <t>1273</t>
  </si>
  <si>
    <t>22204</t>
  </si>
  <si>
    <t>PLOGASTEL-SAINT-GERMAIN</t>
  </si>
  <si>
    <t>1902</t>
  </si>
  <si>
    <t>29167</t>
  </si>
  <si>
    <t>PLOGOFF</t>
  </si>
  <si>
    <t>29168</t>
  </si>
  <si>
    <t>PLOGONNEC</t>
  </si>
  <si>
    <t>3126</t>
  </si>
  <si>
    <t>29169</t>
  </si>
  <si>
    <t>PLOMELIN</t>
  </si>
  <si>
    <t>4202</t>
  </si>
  <si>
    <t>29170</t>
  </si>
  <si>
    <t>PLOMEUR</t>
  </si>
  <si>
    <t>3782</t>
  </si>
  <si>
    <t>29171</t>
  </si>
  <si>
    <t>PLOMODIERN</t>
  </si>
  <si>
    <t>2101</t>
  </si>
  <si>
    <t>29172</t>
  </si>
  <si>
    <t>PLONEIS</t>
  </si>
  <si>
    <t>2307</t>
  </si>
  <si>
    <t>29173</t>
  </si>
  <si>
    <t>PLONEOUR-LANVERN</t>
  </si>
  <si>
    <t>6079</t>
  </si>
  <si>
    <t>29174</t>
  </si>
  <si>
    <t>PLONEVEZ-DU-FAOU</t>
  </si>
  <si>
    <t>2115</t>
  </si>
  <si>
    <t>29175</t>
  </si>
  <si>
    <t>PLONEVEZ-PORZAY</t>
  </si>
  <si>
    <t>1780</t>
  </si>
  <si>
    <t>29176</t>
  </si>
  <si>
    <t>PLOREC-SUR-ARGUENON</t>
  </si>
  <si>
    <t>409</t>
  </si>
  <si>
    <t>22205</t>
  </si>
  <si>
    <t>PLOUAGAT</t>
  </si>
  <si>
    <t>2821</t>
  </si>
  <si>
    <t>22206</t>
  </si>
  <si>
    <t>PLOUARET</t>
  </si>
  <si>
    <t>2136</t>
  </si>
  <si>
    <t>22207</t>
  </si>
  <si>
    <t>PLOUARZEL</t>
  </si>
  <si>
    <t>29177</t>
  </si>
  <si>
    <t>PLOUASNE</t>
  </si>
  <si>
    <t>1704</t>
  </si>
  <si>
    <t>22208</t>
  </si>
  <si>
    <t>PLOUAY</t>
  </si>
  <si>
    <t>5529</t>
  </si>
  <si>
    <t>PLOUBAZLANEC</t>
  </si>
  <si>
    <t>2997</t>
  </si>
  <si>
    <t>22210</t>
  </si>
  <si>
    <t>PLOUBEZRE</t>
  </si>
  <si>
    <t>3565</t>
  </si>
  <si>
    <t>22211</t>
  </si>
  <si>
    <t>PLOUDALMEZEAU</t>
  </si>
  <si>
    <t>6306</t>
  </si>
  <si>
    <t>29178</t>
  </si>
  <si>
    <t>PLOUDANIEL</t>
  </si>
  <si>
    <t>3658</t>
  </si>
  <si>
    <t>29179</t>
  </si>
  <si>
    <t>PLOUDIRY</t>
  </si>
  <si>
    <t>933</t>
  </si>
  <si>
    <t>29180</t>
  </si>
  <si>
    <t>PLOUEC-DU-TRIEUX</t>
  </si>
  <si>
    <t>1131</t>
  </si>
  <si>
    <t>22212</t>
  </si>
  <si>
    <t>PLOUEDERN</t>
  </si>
  <si>
    <t>2781</t>
  </si>
  <si>
    <t>29181</t>
  </si>
  <si>
    <t>PLOUEGAT-GUERAND</t>
  </si>
  <si>
    <t>1081</t>
  </si>
  <si>
    <t>29182</t>
  </si>
  <si>
    <t>PLOUEGAT-MOYSAN</t>
  </si>
  <si>
    <t>701</t>
  </si>
  <si>
    <t>29183</t>
  </si>
  <si>
    <t>PLOUENAN</t>
  </si>
  <si>
    <t>2490</t>
  </si>
  <si>
    <t>29184</t>
  </si>
  <si>
    <t>PLOUER-SUR-RANCE</t>
  </si>
  <si>
    <t>3484</t>
  </si>
  <si>
    <t>22213</t>
  </si>
  <si>
    <t>PLOUESCAT</t>
  </si>
  <si>
    <t>3471</t>
  </si>
  <si>
    <t>29185</t>
  </si>
  <si>
    <t>PLOUEZEC</t>
  </si>
  <si>
    <t>3239</t>
  </si>
  <si>
    <t>22214</t>
  </si>
  <si>
    <t>PLOUEZOC'H</t>
  </si>
  <si>
    <t>1591</t>
  </si>
  <si>
    <t>29186</t>
  </si>
  <si>
    <t>PLOUFRAGAN</t>
  </si>
  <si>
    <t>11326</t>
  </si>
  <si>
    <t>22215</t>
  </si>
  <si>
    <t>PLOUGAR</t>
  </si>
  <si>
    <t>785</t>
  </si>
  <si>
    <t>29187</t>
  </si>
  <si>
    <t>PLOUGASNOU</t>
  </si>
  <si>
    <t>2999</t>
  </si>
  <si>
    <t>29188</t>
  </si>
  <si>
    <t>PLOUGASTEL-DAOULAS</t>
  </si>
  <si>
    <t>13436</t>
  </si>
  <si>
    <t>29189</t>
  </si>
  <si>
    <t>PLOUGONVELIN</t>
  </si>
  <si>
    <t>4083</t>
  </si>
  <si>
    <t>29190</t>
  </si>
  <si>
    <t>PLOUGONVEN</t>
  </si>
  <si>
    <t>3439</t>
  </si>
  <si>
    <t>29191</t>
  </si>
  <si>
    <t>PLOUGONVER</t>
  </si>
  <si>
    <t>22216</t>
  </si>
  <si>
    <t>PLOUGOULM</t>
  </si>
  <si>
    <t>1772</t>
  </si>
  <si>
    <t>29192</t>
  </si>
  <si>
    <t>PLOUGOUMELEN</t>
  </si>
  <si>
    <t>2471</t>
  </si>
  <si>
    <t>PLOUGOURVEST</t>
  </si>
  <si>
    <t>1397</t>
  </si>
  <si>
    <t>29193</t>
  </si>
  <si>
    <t>PLOUGRAS</t>
  </si>
  <si>
    <t>416</t>
  </si>
  <si>
    <t>22217</t>
  </si>
  <si>
    <t>PLOUGRESCANT</t>
  </si>
  <si>
    <t>1220</t>
  </si>
  <si>
    <t>22218</t>
  </si>
  <si>
    <t>PLOUGUENAST</t>
  </si>
  <si>
    <t>1844</t>
  </si>
  <si>
    <t>22219</t>
  </si>
  <si>
    <t>PLOUGUERNEAU</t>
  </si>
  <si>
    <t>6490</t>
  </si>
  <si>
    <t>29195</t>
  </si>
  <si>
    <t>PLOUGUERNEVEL</t>
  </si>
  <si>
    <t>1721</t>
  </si>
  <si>
    <t>22220</t>
  </si>
  <si>
    <t>PLOUGUIEL</t>
  </si>
  <si>
    <t>1777</t>
  </si>
  <si>
    <t>22221</t>
  </si>
  <si>
    <t>PLOUGUIN</t>
  </si>
  <si>
    <t>2131</t>
  </si>
  <si>
    <t>29196</t>
  </si>
  <si>
    <t>PLOUHA</t>
  </si>
  <si>
    <t>4476</t>
  </si>
  <si>
    <t>22222</t>
  </si>
  <si>
    <t>PLOUHARNEL</t>
  </si>
  <si>
    <t>2144</t>
  </si>
  <si>
    <t>PLOUHINEC</t>
  </si>
  <si>
    <t>5307</t>
  </si>
  <si>
    <t>29197</t>
  </si>
  <si>
    <t>PLOUIDER</t>
  </si>
  <si>
    <t>1884</t>
  </si>
  <si>
    <t>29198</t>
  </si>
  <si>
    <t>PLOUIGNEAU</t>
  </si>
  <si>
    <t>4901</t>
  </si>
  <si>
    <t>29199</t>
  </si>
  <si>
    <t>PLOUISY</t>
  </si>
  <si>
    <t>22223</t>
  </si>
  <si>
    <t>PLOULEC'H</t>
  </si>
  <si>
    <t>1670</t>
  </si>
  <si>
    <t>22224</t>
  </si>
  <si>
    <t>PLOUMAGOAR</t>
  </si>
  <si>
    <t>5372</t>
  </si>
  <si>
    <t>22225</t>
  </si>
  <si>
    <t>PLOUMILLIAU</t>
  </si>
  <si>
    <t>2494</t>
  </si>
  <si>
    <t>22226</t>
  </si>
  <si>
    <t>PLOUMOGUER</t>
  </si>
  <si>
    <t>1995</t>
  </si>
  <si>
    <t>29201</t>
  </si>
  <si>
    <t>PLOUNÃƒÂ‰OUR-BRIGNOGAN-PLAGES</t>
  </si>
  <si>
    <t>1947</t>
  </si>
  <si>
    <t>29021</t>
  </si>
  <si>
    <t>PLOUNEOUR-MENEZ</t>
  </si>
  <si>
    <t>1251</t>
  </si>
  <si>
    <t>29202</t>
  </si>
  <si>
    <t>PLOUNERIN</t>
  </si>
  <si>
    <t>733</t>
  </si>
  <si>
    <t>22227</t>
  </si>
  <si>
    <t>PLOUNEVENTER</t>
  </si>
  <si>
    <t>2107</t>
  </si>
  <si>
    <t>29204</t>
  </si>
  <si>
    <t>PLOUNEVEZ-LOCHRIST</t>
  </si>
  <si>
    <t>29206</t>
  </si>
  <si>
    <t>PLOUNEVEZ-MOEDEC</t>
  </si>
  <si>
    <t>1435</t>
  </si>
  <si>
    <t>22228</t>
  </si>
  <si>
    <t>PLOUNEVEZ-QUINTIN</t>
  </si>
  <si>
    <t>22229</t>
  </si>
  <si>
    <t>PLOUNEVEZEL</t>
  </si>
  <si>
    <t>1255</t>
  </si>
  <si>
    <t>29205</t>
  </si>
  <si>
    <t>PLOURAC'H</t>
  </si>
  <si>
    <t>328</t>
  </si>
  <si>
    <t>22231</t>
  </si>
  <si>
    <t>PLOURAY</t>
  </si>
  <si>
    <t>1142</t>
  </si>
  <si>
    <t>PLOURHAN</t>
  </si>
  <si>
    <t>1987</t>
  </si>
  <si>
    <t>22232</t>
  </si>
  <si>
    <t>PLOURIN</t>
  </si>
  <si>
    <t>1249</t>
  </si>
  <si>
    <t>29208</t>
  </si>
  <si>
    <t>PLOURIN-LES-MORLAIX</t>
  </si>
  <si>
    <t>4368</t>
  </si>
  <si>
    <t>29207</t>
  </si>
  <si>
    <t>PLOURIVO</t>
  </si>
  <si>
    <t>22233</t>
  </si>
  <si>
    <t>PLOUVARA</t>
  </si>
  <si>
    <t>22234</t>
  </si>
  <si>
    <t>PLOUVIEN</t>
  </si>
  <si>
    <t>3727</t>
  </si>
  <si>
    <t>29209</t>
  </si>
  <si>
    <t>PLOUVORN</t>
  </si>
  <si>
    <t>29210</t>
  </si>
  <si>
    <t>PLOUYE</t>
  </si>
  <si>
    <t>703</t>
  </si>
  <si>
    <t>29211</t>
  </si>
  <si>
    <t>PLOUZANE</t>
  </si>
  <si>
    <t>12543</t>
  </si>
  <si>
    <t>29212</t>
  </si>
  <si>
    <t>PLOUZELAMBRE</t>
  </si>
  <si>
    <t>232</t>
  </si>
  <si>
    <t>22235</t>
  </si>
  <si>
    <t>PLOUZEVEDE</t>
  </si>
  <si>
    <t>1792</t>
  </si>
  <si>
    <t>29213</t>
  </si>
  <si>
    <t>PLOVAN</t>
  </si>
  <si>
    <t>676</t>
  </si>
  <si>
    <t>29214</t>
  </si>
  <si>
    <t>PLOZEVET</t>
  </si>
  <si>
    <t>2989</t>
  </si>
  <si>
    <t>29215</t>
  </si>
  <si>
    <t>PLUDUAL</t>
  </si>
  <si>
    <t>738</t>
  </si>
  <si>
    <t>22236</t>
  </si>
  <si>
    <t>PLUDUNO</t>
  </si>
  <si>
    <t>2179</t>
  </si>
  <si>
    <t>22237</t>
  </si>
  <si>
    <t>PLUFUR</t>
  </si>
  <si>
    <t>543</t>
  </si>
  <si>
    <t>22238</t>
  </si>
  <si>
    <t>PLUGUFFAN</t>
  </si>
  <si>
    <t>4005</t>
  </si>
  <si>
    <t>29216</t>
  </si>
  <si>
    <t>PLUHERLIN</t>
  </si>
  <si>
    <t>1510</t>
  </si>
  <si>
    <t>PLUMAUDAN</t>
  </si>
  <si>
    <t>1258</t>
  </si>
  <si>
    <t>22239</t>
  </si>
  <si>
    <t>PLUMAUGAT</t>
  </si>
  <si>
    <t>1112</t>
  </si>
  <si>
    <t>22240</t>
  </si>
  <si>
    <t>PLUMELEC</t>
  </si>
  <si>
    <t>2680</t>
  </si>
  <si>
    <t>PLUMELIAU</t>
  </si>
  <si>
    <t>3646</t>
  </si>
  <si>
    <t>PLUMELIN</t>
  </si>
  <si>
    <t>2737</t>
  </si>
  <si>
    <t>PLUMERGAT</t>
  </si>
  <si>
    <t>4028</t>
  </si>
  <si>
    <t>PLUMIEUX</t>
  </si>
  <si>
    <t>1019</t>
  </si>
  <si>
    <t>22241</t>
  </si>
  <si>
    <t>PLUNERET</t>
  </si>
  <si>
    <t>PLURIEN</t>
  </si>
  <si>
    <t>1494</t>
  </si>
  <si>
    <t>22242</t>
  </si>
  <si>
    <t>PLUSQUELLEC</t>
  </si>
  <si>
    <t>533</t>
  </si>
  <si>
    <t>22243</t>
  </si>
  <si>
    <t>PLUSSULIEN</t>
  </si>
  <si>
    <t>497</t>
  </si>
  <si>
    <t>22244</t>
  </si>
  <si>
    <t>PLUVIGNER</t>
  </si>
  <si>
    <t>7437</t>
  </si>
  <si>
    <t>PLUZUNET</t>
  </si>
  <si>
    <t>1015</t>
  </si>
  <si>
    <t>22245</t>
  </si>
  <si>
    <t>POCE-LES-BOIS</t>
  </si>
  <si>
    <t>35229</t>
  </si>
  <si>
    <t>POILLEY</t>
  </si>
  <si>
    <t>387</t>
  </si>
  <si>
    <t>35230</t>
  </si>
  <si>
    <t>POLIGNE</t>
  </si>
  <si>
    <t>1182</t>
  </si>
  <si>
    <t>35231</t>
  </si>
  <si>
    <t>POMMERET</t>
  </si>
  <si>
    <t>2065</t>
  </si>
  <si>
    <t>22246</t>
  </si>
  <si>
    <t>POMMERIT-JAUDY</t>
  </si>
  <si>
    <t>22247</t>
  </si>
  <si>
    <t>POMMERIT-LE-VICOMTE</t>
  </si>
  <si>
    <t>1764</t>
  </si>
  <si>
    <t>22248</t>
  </si>
  <si>
    <t>PONT-AVEN</t>
  </si>
  <si>
    <t>2823</t>
  </si>
  <si>
    <t>29217</t>
  </si>
  <si>
    <t>PONT-CROIX</t>
  </si>
  <si>
    <t>1586</t>
  </si>
  <si>
    <t>29218</t>
  </si>
  <si>
    <t>PONT-DE-BUIS-LES-QUIMERCH</t>
  </si>
  <si>
    <t>3869</t>
  </si>
  <si>
    <t>29302</t>
  </si>
  <si>
    <t>PONT-L'ABBE</t>
  </si>
  <si>
    <t>8206</t>
  </si>
  <si>
    <t>29220</t>
  </si>
  <si>
    <t>PONT-MELVEZ</t>
  </si>
  <si>
    <t>616</t>
  </si>
  <si>
    <t>22249</t>
  </si>
  <si>
    <t>PONT-PEAN</t>
  </si>
  <si>
    <t>4128</t>
  </si>
  <si>
    <t>35363</t>
  </si>
  <si>
    <t>PONT-SCORFF</t>
  </si>
  <si>
    <t>3710</t>
  </si>
  <si>
    <t>PONTIVY</t>
  </si>
  <si>
    <t>14117</t>
  </si>
  <si>
    <t>PONTRIEUX</t>
  </si>
  <si>
    <t>1022</t>
  </si>
  <si>
    <t>22250</t>
  </si>
  <si>
    <t>PORCARO</t>
  </si>
  <si>
    <t>PORDIC</t>
  </si>
  <si>
    <t>7019</t>
  </si>
  <si>
    <t>22251</t>
  </si>
  <si>
    <t>PORSPODER</t>
  </si>
  <si>
    <t>29221</t>
  </si>
  <si>
    <t>PORT-LAUNAY</t>
  </si>
  <si>
    <t>389</t>
  </si>
  <si>
    <t>29222</t>
  </si>
  <si>
    <t>PORT-LOUIS</t>
  </si>
  <si>
    <t>2621</t>
  </si>
  <si>
    <t>PORTES DU COGLAIS (LES)</t>
  </si>
  <si>
    <t>2359</t>
  </si>
  <si>
    <t>35191</t>
  </si>
  <si>
    <t>POULDERGAT</t>
  </si>
  <si>
    <t>1218</t>
  </si>
  <si>
    <t>29224</t>
  </si>
  <si>
    <t>POULDOURAN</t>
  </si>
  <si>
    <t>161</t>
  </si>
  <si>
    <t>22253</t>
  </si>
  <si>
    <t>POULDREUZIC</t>
  </si>
  <si>
    <t>2135</t>
  </si>
  <si>
    <t>29225</t>
  </si>
  <si>
    <t>POULLAN-SUR-MER</t>
  </si>
  <si>
    <t>1523</t>
  </si>
  <si>
    <t>29226</t>
  </si>
  <si>
    <t>POULLAOUEN</t>
  </si>
  <si>
    <t>1290</t>
  </si>
  <si>
    <t>29227</t>
  </si>
  <si>
    <t>PRAT</t>
  </si>
  <si>
    <t>1119</t>
  </si>
  <si>
    <t>22254</t>
  </si>
  <si>
    <t>PRIMELIN</t>
  </si>
  <si>
    <t>722</t>
  </si>
  <si>
    <t>29228</t>
  </si>
  <si>
    <t>PRINCE</t>
  </si>
  <si>
    <t>374</t>
  </si>
  <si>
    <t>35232</t>
  </si>
  <si>
    <t>PRIZIAC</t>
  </si>
  <si>
    <t>986</t>
  </si>
  <si>
    <t>QUEBRIAC</t>
  </si>
  <si>
    <t>1587</t>
  </si>
  <si>
    <t>35233</t>
  </si>
  <si>
    <t>QUEDILLAC</t>
  </si>
  <si>
    <t>1185</t>
  </si>
  <si>
    <t>35234</t>
  </si>
  <si>
    <t>QUEMENEVEN</t>
  </si>
  <si>
    <t>29229</t>
  </si>
  <si>
    <t>QUEMPER-GUEZENNEC</t>
  </si>
  <si>
    <t>22256</t>
  </si>
  <si>
    <t>QUEMPERVEN</t>
  </si>
  <si>
    <t>22257</t>
  </si>
  <si>
    <t>QUERRIEN</t>
  </si>
  <si>
    <t>1743</t>
  </si>
  <si>
    <t>29230</t>
  </si>
  <si>
    <t>QUESSOY</t>
  </si>
  <si>
    <t>3823</t>
  </si>
  <si>
    <t>22258</t>
  </si>
  <si>
    <t>QUESTEMBERT</t>
  </si>
  <si>
    <t>7440</t>
  </si>
  <si>
    <t>QUEVEN</t>
  </si>
  <si>
    <t>8608</t>
  </si>
  <si>
    <t>QUEVERT</t>
  </si>
  <si>
    <t>22259</t>
  </si>
  <si>
    <t>QUIBERON</t>
  </si>
  <si>
    <t>4938</t>
  </si>
  <si>
    <t>QUIMPER</t>
  </si>
  <si>
    <t>63508</t>
  </si>
  <si>
    <t>29232</t>
  </si>
  <si>
    <t>QUIMPERLE</t>
  </si>
  <si>
    <t>12018</t>
  </si>
  <si>
    <t>29233</t>
  </si>
  <si>
    <t>QUINTENIC</t>
  </si>
  <si>
    <t>22261</t>
  </si>
  <si>
    <t>QUINTIN</t>
  </si>
  <si>
    <t>2809</t>
  </si>
  <si>
    <t>22262</t>
  </si>
  <si>
    <t>QUISTINIC</t>
  </si>
  <si>
    <t>1436</t>
  </si>
  <si>
    <t>RADENAC</t>
  </si>
  <si>
    <t>1035</t>
  </si>
  <si>
    <t>RANNEE</t>
  </si>
  <si>
    <t>1110</t>
  </si>
  <si>
    <t>35235</t>
  </si>
  <si>
    <t>REDENE</t>
  </si>
  <si>
    <t>2893</t>
  </si>
  <si>
    <t>29234</t>
  </si>
  <si>
    <t>REDON</t>
  </si>
  <si>
    <t>8914</t>
  </si>
  <si>
    <t>35236</t>
  </si>
  <si>
    <t>REGUINY</t>
  </si>
  <si>
    <t>1963</t>
  </si>
  <si>
    <t>REMINIAC</t>
  </si>
  <si>
    <t>383</t>
  </si>
  <si>
    <t>RENAC</t>
  </si>
  <si>
    <t>35237</t>
  </si>
  <si>
    <t>RENNES</t>
  </si>
  <si>
    <t>215366</t>
  </si>
  <si>
    <t>35238</t>
  </si>
  <si>
    <t>RETIERS</t>
  </si>
  <si>
    <t>4267</t>
  </si>
  <si>
    <t>35239</t>
  </si>
  <si>
    <t>RIANTEC</t>
  </si>
  <si>
    <t>5333</t>
  </si>
  <si>
    <t>RIEC-SUR-BELON</t>
  </si>
  <si>
    <t>4165</t>
  </si>
  <si>
    <t>29236</t>
  </si>
  <si>
    <t>RIEUX</t>
  </si>
  <si>
    <t>2848</t>
  </si>
  <si>
    <t>RIMOU</t>
  </si>
  <si>
    <t>35242</t>
  </si>
  <si>
    <t>ROCHEFORT-EN-TERRE</t>
  </si>
  <si>
    <t>632</t>
  </si>
  <si>
    <t>ROHAN</t>
  </si>
  <si>
    <t>1650</t>
  </si>
  <si>
    <t>ROMAGNE</t>
  </si>
  <si>
    <t>2351</t>
  </si>
  <si>
    <t>35243</t>
  </si>
  <si>
    <t>ROMAZY</t>
  </si>
  <si>
    <t>273</t>
  </si>
  <si>
    <t>35244</t>
  </si>
  <si>
    <t>ROMILLE</t>
  </si>
  <si>
    <t>3878</t>
  </si>
  <si>
    <t>35245</t>
  </si>
  <si>
    <t>ROSCANVEL</t>
  </si>
  <si>
    <t>844</t>
  </si>
  <si>
    <t>29238</t>
  </si>
  <si>
    <t>ROSCOFF</t>
  </si>
  <si>
    <t>3354</t>
  </si>
  <si>
    <t>29239</t>
  </si>
  <si>
    <t>ROSNOEN</t>
  </si>
  <si>
    <t>948</t>
  </si>
  <si>
    <t>29240</t>
  </si>
  <si>
    <t>ROSPEZ</t>
  </si>
  <si>
    <t>1754</t>
  </si>
  <si>
    <t>22265</t>
  </si>
  <si>
    <t>ROSPORDEN</t>
  </si>
  <si>
    <t>7608</t>
  </si>
  <si>
    <t>29241</t>
  </si>
  <si>
    <t>ROSTRENEN</t>
  </si>
  <si>
    <t>3101</t>
  </si>
  <si>
    <t>22266</t>
  </si>
  <si>
    <t>ROUDOUALLEC</t>
  </si>
  <si>
    <t>728</t>
  </si>
  <si>
    <t>ROUILLAC</t>
  </si>
  <si>
    <t>397</t>
  </si>
  <si>
    <t>22267</t>
  </si>
  <si>
    <t>ROZ-LANDRIEUX</t>
  </si>
  <si>
    <t>1337</t>
  </si>
  <si>
    <t>35246</t>
  </si>
  <si>
    <t>ROZ-SUR-COUESNON</t>
  </si>
  <si>
    <t>1020</t>
  </si>
  <si>
    <t>35247</t>
  </si>
  <si>
    <t>RUCA</t>
  </si>
  <si>
    <t>593</t>
  </si>
  <si>
    <t>22268</t>
  </si>
  <si>
    <t>RUFFIAC</t>
  </si>
  <si>
    <t>RUNAN</t>
  </si>
  <si>
    <t>227</t>
  </si>
  <si>
    <t>22269</t>
  </si>
  <si>
    <t>SAINS</t>
  </si>
  <si>
    <t>496</t>
  </si>
  <si>
    <t>35248</t>
  </si>
  <si>
    <t>SAINT-ABRAHAM</t>
  </si>
  <si>
    <t>SAINT-ADRIEN</t>
  </si>
  <si>
    <t>22271</t>
  </si>
  <si>
    <t>SAINT-AGATHON</t>
  </si>
  <si>
    <t>2252</t>
  </si>
  <si>
    <t>22272</t>
  </si>
  <si>
    <t>SAINT-AIGNAN</t>
  </si>
  <si>
    <t>SAINT-ALBAN</t>
  </si>
  <si>
    <t>2125</t>
  </si>
  <si>
    <t>22273</t>
  </si>
  <si>
    <t>SAINT-ALLOUESTRE</t>
  </si>
  <si>
    <t>614</t>
  </si>
  <si>
    <t>SAINT-ANDRE-DES-EAUX</t>
  </si>
  <si>
    <t>325</t>
  </si>
  <si>
    <t>22274</t>
  </si>
  <si>
    <t>SAINT-ARMEL</t>
  </si>
  <si>
    <t>35250</t>
  </si>
  <si>
    <t>894</t>
  </si>
  <si>
    <t>SAINT-AUBIN-D'AUBIGNE</t>
  </si>
  <si>
    <t>3585</t>
  </si>
  <si>
    <t>35251</t>
  </si>
  <si>
    <t>SAINT-AUBIN-DES-LANDES</t>
  </si>
  <si>
    <t>937</t>
  </si>
  <si>
    <t>35252</t>
  </si>
  <si>
    <t>SAINT-AUBIN-DU-CORMIER</t>
  </si>
  <si>
    <t>3732</t>
  </si>
  <si>
    <t>35253</t>
  </si>
  <si>
    <t>SAINT-AVE</t>
  </si>
  <si>
    <t>11095</t>
  </si>
  <si>
    <t>SAINT-BARNABE</t>
  </si>
  <si>
    <t>1253</t>
  </si>
  <si>
    <t>22275</t>
  </si>
  <si>
    <t>SAINT-BARTHELEMY</t>
  </si>
  <si>
    <t>1191</t>
  </si>
  <si>
    <t>SAINT-BENOIT-DES-ONDES</t>
  </si>
  <si>
    <t>35255</t>
  </si>
  <si>
    <t>SAINT-BIHY</t>
  </si>
  <si>
    <t>252</t>
  </si>
  <si>
    <t>22276</t>
  </si>
  <si>
    <t>SAINT-BRANDAN</t>
  </si>
  <si>
    <t>2398</t>
  </si>
  <si>
    <t>22277</t>
  </si>
  <si>
    <t>SAINT-BRIAC-SUR-MER</t>
  </si>
  <si>
    <t>1991</t>
  </si>
  <si>
    <t>35256</t>
  </si>
  <si>
    <t>SAINT-BRIEUC</t>
  </si>
  <si>
    <t>45105</t>
  </si>
  <si>
    <t>22278</t>
  </si>
  <si>
    <t>SAINT-BRIEUC-DE-MAURON</t>
  </si>
  <si>
    <t>344</t>
  </si>
  <si>
    <t>SAINT-BRIEUC-DES-IFFS</t>
  </si>
  <si>
    <t>340</t>
  </si>
  <si>
    <t>35258</t>
  </si>
  <si>
    <t>SAINT-BROLADRE</t>
  </si>
  <si>
    <t>1123</t>
  </si>
  <si>
    <t>35259</t>
  </si>
  <si>
    <t>SAINT-CARADEC</t>
  </si>
  <si>
    <t>22279</t>
  </si>
  <si>
    <t>SAINT-CARADEC-TREGOMEL</t>
  </si>
  <si>
    <t>472</t>
  </si>
  <si>
    <t>SAINT-CARNE</t>
  </si>
  <si>
    <t>1000</t>
  </si>
  <si>
    <t>22280</t>
  </si>
  <si>
    <t>SAINT-CARREUC</t>
  </si>
  <si>
    <t>22281</t>
  </si>
  <si>
    <t>SAINT-CAST-LE-GUILDO</t>
  </si>
  <si>
    <t>3387</t>
  </si>
  <si>
    <t>22282</t>
  </si>
  <si>
    <t>SAINT-CHRISTOPHE-DE-VALAINS</t>
  </si>
  <si>
    <t>220</t>
  </si>
  <si>
    <t>35261</t>
  </si>
  <si>
    <t>SAINT-CHRISTOPHE-DES-BOIS</t>
  </si>
  <si>
    <t>35260</t>
  </si>
  <si>
    <t>SAINT-CLET</t>
  </si>
  <si>
    <t>878</t>
  </si>
  <si>
    <t>22283</t>
  </si>
  <si>
    <t>SAINT-CONGARD</t>
  </si>
  <si>
    <t>740</t>
  </si>
  <si>
    <t>SAINT-CONNAN</t>
  </si>
  <si>
    <t>303</t>
  </si>
  <si>
    <t>22284</t>
  </si>
  <si>
    <t>SAINT-CONNEC</t>
  </si>
  <si>
    <t>254</t>
  </si>
  <si>
    <t>22285</t>
  </si>
  <si>
    <t>SAINT-COULITZ</t>
  </si>
  <si>
    <t>29243</t>
  </si>
  <si>
    <t>SAINT-COULOMB</t>
  </si>
  <si>
    <t>35263</t>
  </si>
  <si>
    <t>SAINT-DENOUAL</t>
  </si>
  <si>
    <t>440</t>
  </si>
  <si>
    <t>22286</t>
  </si>
  <si>
    <t>SAINT-DERRIEN</t>
  </si>
  <si>
    <t>810</t>
  </si>
  <si>
    <t>29244</t>
  </si>
  <si>
    <t>SAINT-DIDIER</t>
  </si>
  <si>
    <t>1990</t>
  </si>
  <si>
    <t>35264</t>
  </si>
  <si>
    <t>SAINT-DIVY</t>
  </si>
  <si>
    <t>1508</t>
  </si>
  <si>
    <t>29245</t>
  </si>
  <si>
    <t>SAINT-DOLAY</t>
  </si>
  <si>
    <t>2445</t>
  </si>
  <si>
    <t>SAINT-DOMINEUC</t>
  </si>
  <si>
    <t>2499</t>
  </si>
  <si>
    <t>35265</t>
  </si>
  <si>
    <t>SAINT-DONAN</t>
  </si>
  <si>
    <t>1440</t>
  </si>
  <si>
    <t>22287</t>
  </si>
  <si>
    <t>SAINT-ELOY</t>
  </si>
  <si>
    <t>29246</t>
  </si>
  <si>
    <t>SAINT-ERBLON</t>
  </si>
  <si>
    <t>2879</t>
  </si>
  <si>
    <t>35266</t>
  </si>
  <si>
    <t>SAINT-ETIENNE-DU-GUE-DE-L'ISLE</t>
  </si>
  <si>
    <t>363</t>
  </si>
  <si>
    <t>22288</t>
  </si>
  <si>
    <t>SAINT-EVARZEC</t>
  </si>
  <si>
    <t>3532</t>
  </si>
  <si>
    <t>29247</t>
  </si>
  <si>
    <t>SAINT-FIACRE</t>
  </si>
  <si>
    <t>22289</t>
  </si>
  <si>
    <t>SAINT-FREGANT</t>
  </si>
  <si>
    <t>29248</t>
  </si>
  <si>
    <t>SAINT-GANTON</t>
  </si>
  <si>
    <t>418</t>
  </si>
  <si>
    <t>35268</t>
  </si>
  <si>
    <t>SAINT-GEORGES-DE-CHESNE</t>
  </si>
  <si>
    <t>707</t>
  </si>
  <si>
    <t>35269</t>
  </si>
  <si>
    <t>SAINT-GEORGES-DE-GREHAIGNE</t>
  </si>
  <si>
    <t>375</t>
  </si>
  <si>
    <t>35270</t>
  </si>
  <si>
    <t>SAINT-GEORGES-DE-REINTEMBAULT</t>
  </si>
  <si>
    <t>1556</t>
  </si>
  <si>
    <t>35271</t>
  </si>
  <si>
    <t>SAINT-GERAND</t>
  </si>
  <si>
    <t>1088</t>
  </si>
  <si>
    <t>SAINT-GERMAIN-DU-PINEL</t>
  </si>
  <si>
    <t>913</t>
  </si>
  <si>
    <t>35272</t>
  </si>
  <si>
    <t>SAINT-GERMAIN-EN-COGLES</t>
  </si>
  <si>
    <t>2044</t>
  </si>
  <si>
    <t>35273</t>
  </si>
  <si>
    <t>SAINT-GERMAIN-SUR-ILLE</t>
  </si>
  <si>
    <t>35274</t>
  </si>
  <si>
    <t>SAINT-GILDAS</t>
  </si>
  <si>
    <t>279</t>
  </si>
  <si>
    <t>22291</t>
  </si>
  <si>
    <t>SAINT-GILDAS-DE-RHUYS</t>
  </si>
  <si>
    <t>1694</t>
  </si>
  <si>
    <t>SAINT-GILLES</t>
  </si>
  <si>
    <t>4447</t>
  </si>
  <si>
    <t>35275</t>
  </si>
  <si>
    <t>SAINT-GILLES-LES-BOIS</t>
  </si>
  <si>
    <t>22293</t>
  </si>
  <si>
    <t>SAINT-GILLES-PLIGEAUX</t>
  </si>
  <si>
    <t>284</t>
  </si>
  <si>
    <t>22294</t>
  </si>
  <si>
    <t>SAINT-GILLES-VIEUX-MARCHE</t>
  </si>
  <si>
    <t>343</t>
  </si>
  <si>
    <t>22295</t>
  </si>
  <si>
    <t>SAINT-GLEN</t>
  </si>
  <si>
    <t>610</t>
  </si>
  <si>
    <t>22296</t>
  </si>
  <si>
    <t>SAINT-GOAZEC</t>
  </si>
  <si>
    <t>714</t>
  </si>
  <si>
    <t>29249</t>
  </si>
  <si>
    <t>SAINT-GONDRAN</t>
  </si>
  <si>
    <t>35276</t>
  </si>
  <si>
    <t>SAINT-GONLAY</t>
  </si>
  <si>
    <t>35277</t>
  </si>
  <si>
    <t>SAINT-GONNERY</t>
  </si>
  <si>
    <t>1083</t>
  </si>
  <si>
    <t>SAINT-GORGON</t>
  </si>
  <si>
    <t>SAINT-GRAVE</t>
  </si>
  <si>
    <t>756</t>
  </si>
  <si>
    <t>SAINT-GREGOIRE</t>
  </si>
  <si>
    <t>9376</t>
  </si>
  <si>
    <t>35278</t>
  </si>
  <si>
    <t>SAINT-GUINOUX</t>
  </si>
  <si>
    <t>1150</t>
  </si>
  <si>
    <t>35279</t>
  </si>
  <si>
    <t>SAINT-GUYOMARD</t>
  </si>
  <si>
    <t>1352</t>
  </si>
  <si>
    <t>SAINT-HELEN</t>
  </si>
  <si>
    <t>1439</t>
  </si>
  <si>
    <t>22299</t>
  </si>
  <si>
    <t>SAINT-HERNIN</t>
  </si>
  <si>
    <t>760</t>
  </si>
  <si>
    <t>29250</t>
  </si>
  <si>
    <t>SAINT-HERVE</t>
  </si>
  <si>
    <t>22300</t>
  </si>
  <si>
    <t>SAINT-HILAIRE-DES-LANDES</t>
  </si>
  <si>
    <t>1032</t>
  </si>
  <si>
    <t>35280</t>
  </si>
  <si>
    <t>SAINT-IGEAUX</t>
  </si>
  <si>
    <t>138</t>
  </si>
  <si>
    <t>22334</t>
  </si>
  <si>
    <t>SAINT-JACQUES-DE-LA-LANDE</t>
  </si>
  <si>
    <t>12587</t>
  </si>
  <si>
    <t>35281</t>
  </si>
  <si>
    <t>SAINT-JACUT-DE-LA-MER</t>
  </si>
  <si>
    <t>893</t>
  </si>
  <si>
    <t>22302</t>
  </si>
  <si>
    <t>SAINT-JACUT-LES-PINS</t>
  </si>
  <si>
    <t>1741</t>
  </si>
  <si>
    <t>SAINT-JEAN-BREVELAY</t>
  </si>
  <si>
    <t>2770</t>
  </si>
  <si>
    <t>SAINT-JEAN-DU-DOIGT</t>
  </si>
  <si>
    <t>636</t>
  </si>
  <si>
    <t>29251</t>
  </si>
  <si>
    <t>SAINT-JEAN-KERDANIEL</t>
  </si>
  <si>
    <t>621</t>
  </si>
  <si>
    <t>22304</t>
  </si>
  <si>
    <t>SAINT-JEAN-LA-POTERIE</t>
  </si>
  <si>
    <t>1502</t>
  </si>
  <si>
    <t>SAINT-JEAN-SUR-COUESNON</t>
  </si>
  <si>
    <t>1149</t>
  </si>
  <si>
    <t>35282</t>
  </si>
  <si>
    <t>SAINT-JEAN-SUR-VILAINE</t>
  </si>
  <si>
    <t>1139</t>
  </si>
  <si>
    <t>35283</t>
  </si>
  <si>
    <t>SAINT-JEAN-TROLIMON</t>
  </si>
  <si>
    <t>991</t>
  </si>
  <si>
    <t>29252</t>
  </si>
  <si>
    <t>SAINT-JOUAN-DE-L'ISLE</t>
  </si>
  <si>
    <t>22305</t>
  </si>
  <si>
    <t>SAINT-JOUAN-DES-GUERETS</t>
  </si>
  <si>
    <t>2585</t>
  </si>
  <si>
    <t>35284</t>
  </si>
  <si>
    <t>SAINT-JUDOCE</t>
  </si>
  <si>
    <t>573</t>
  </si>
  <si>
    <t>22306</t>
  </si>
  <si>
    <t>SAINT-JULIEN</t>
  </si>
  <si>
    <t>2062</t>
  </si>
  <si>
    <t>22307</t>
  </si>
  <si>
    <t>SAINT-JUST</t>
  </si>
  <si>
    <t>35285</t>
  </si>
  <si>
    <t>SAINT-JUVAT</t>
  </si>
  <si>
    <t>22308</t>
  </si>
  <si>
    <t>SAINT-LAUNEUC</t>
  </si>
  <si>
    <t>203</t>
  </si>
  <si>
    <t>22309</t>
  </si>
  <si>
    <t>SAINT-LAURENT</t>
  </si>
  <si>
    <t>500</t>
  </si>
  <si>
    <t>22310</t>
  </si>
  <si>
    <t>SAINT-LAURENT-SUR-OUST</t>
  </si>
  <si>
    <t>360</t>
  </si>
  <si>
    <t>SAINT-LEGER-DES-PRES</t>
  </si>
  <si>
    <t>249</t>
  </si>
  <si>
    <t>35286</t>
  </si>
  <si>
    <t>SAINT-LERY</t>
  </si>
  <si>
    <t>189</t>
  </si>
  <si>
    <t>SAINT-LORMEL</t>
  </si>
  <si>
    <t>877</t>
  </si>
  <si>
    <t>22311</t>
  </si>
  <si>
    <t>SAINT-LUNAIRE</t>
  </si>
  <si>
    <t>2276</t>
  </si>
  <si>
    <t>35287</t>
  </si>
  <si>
    <t>SAINT-M'HERVE</t>
  </si>
  <si>
    <t>1375</t>
  </si>
  <si>
    <t>35300</t>
  </si>
  <si>
    <t>SAINT-M'HERVON</t>
  </si>
  <si>
    <t>557</t>
  </si>
  <si>
    <t>35301</t>
  </si>
  <si>
    <t>SAINT-MADEN</t>
  </si>
  <si>
    <t>224</t>
  </si>
  <si>
    <t>22312</t>
  </si>
  <si>
    <t>SAINT-MALO</t>
  </si>
  <si>
    <t>45719</t>
  </si>
  <si>
    <t>35288</t>
  </si>
  <si>
    <t>SAINT-MALO-DE-BEIGNON</t>
  </si>
  <si>
    <t>504</t>
  </si>
  <si>
    <t>SAINT-MALO-DE-PHILY</t>
  </si>
  <si>
    <t>35289</t>
  </si>
  <si>
    <t>SAINT-MALO-DES-TROIS-FONTAINES</t>
  </si>
  <si>
    <t>556</t>
  </si>
  <si>
    <t>SAINT-MALON-SUR-MEL</t>
  </si>
  <si>
    <t>591</t>
  </si>
  <si>
    <t>35290</t>
  </si>
  <si>
    <t>SAINT-MARC-LE-BLANC</t>
  </si>
  <si>
    <t>35292</t>
  </si>
  <si>
    <t>SAINT-MARC-SUR-COUESNON</t>
  </si>
  <si>
    <t>568</t>
  </si>
  <si>
    <t>35293</t>
  </si>
  <si>
    <t>SAINT-MARCAN</t>
  </si>
  <si>
    <t>35291</t>
  </si>
  <si>
    <t>SAINT-MARCEL</t>
  </si>
  <si>
    <t>1060</t>
  </si>
  <si>
    <t>SAINT-MARTIN-DES-CHAMPS</t>
  </si>
  <si>
    <t>4648</t>
  </si>
  <si>
    <t>29254</t>
  </si>
  <si>
    <t>SAINT-MARTIN-DES-PRES</t>
  </si>
  <si>
    <t>323</t>
  </si>
  <si>
    <t>22313</t>
  </si>
  <si>
    <t>SAINT-MARTIN-SUR-OUST</t>
  </si>
  <si>
    <t>1332</t>
  </si>
  <si>
    <t>SAINT-MAUDAN</t>
  </si>
  <si>
    <t>401</t>
  </si>
  <si>
    <t>22314</t>
  </si>
  <si>
    <t>SAINT-MAUDEZ</t>
  </si>
  <si>
    <t>301</t>
  </si>
  <si>
    <t>22315</t>
  </si>
  <si>
    <t>SAINT-MAUGAN</t>
  </si>
  <si>
    <t>559</t>
  </si>
  <si>
    <t>35295</t>
  </si>
  <si>
    <t>SAINT-MAYEUX</t>
  </si>
  <si>
    <t>479</t>
  </si>
  <si>
    <t>22316</t>
  </si>
  <si>
    <t>SAINT-MEDARD-SUR-ILLE</t>
  </si>
  <si>
    <t>1327</t>
  </si>
  <si>
    <t>35296</t>
  </si>
  <si>
    <t>SAINT-MEEN</t>
  </si>
  <si>
    <t>29255</t>
  </si>
  <si>
    <t>SAINT-MEEN-LE-GRAND</t>
  </si>
  <si>
    <t>4610</t>
  </si>
  <si>
    <t>35297</t>
  </si>
  <si>
    <t>SAINT-MELOIR-DES-BOIS</t>
  </si>
  <si>
    <t>258</t>
  </si>
  <si>
    <t>22317</t>
  </si>
  <si>
    <t>SAINT-MELOIR-DES-ONDES</t>
  </si>
  <si>
    <t>4014</t>
  </si>
  <si>
    <t>35299</t>
  </si>
  <si>
    <t>SAINT-MICHEL-DE-PLELAN</t>
  </si>
  <si>
    <t>22318</t>
  </si>
  <si>
    <t>SAINT-MICHEL-EN-GREVE</t>
  </si>
  <si>
    <t>450</t>
  </si>
  <si>
    <t>22319</t>
  </si>
  <si>
    <t>SAINT-NIC</t>
  </si>
  <si>
    <t>774</t>
  </si>
  <si>
    <t>29256</t>
  </si>
  <si>
    <t>SAINT-NICODEME</t>
  </si>
  <si>
    <t>22320</t>
  </si>
  <si>
    <t>SAINT-NICOLAS-DU-PELEM</t>
  </si>
  <si>
    <t>1669</t>
  </si>
  <si>
    <t>22321</t>
  </si>
  <si>
    <t>SAINT-NICOLAS-DU-TERTRE</t>
  </si>
  <si>
    <t>468</t>
  </si>
  <si>
    <t>SAINT-NOLFF</t>
  </si>
  <si>
    <t>3660</t>
  </si>
  <si>
    <t>SAINT-ONEN-LA-CHAPELLE</t>
  </si>
  <si>
    <t>35302</t>
  </si>
  <si>
    <t>SAINT-OUEN-DES-ALLEUX</t>
  </si>
  <si>
    <t>1293</t>
  </si>
  <si>
    <t>35304</t>
  </si>
  <si>
    <t>SAINT-OUEN-LA-ROUERIE</t>
  </si>
  <si>
    <t>822</t>
  </si>
  <si>
    <t>35303</t>
  </si>
  <si>
    <t>SAINT-PABU</t>
  </si>
  <si>
    <t>2077</t>
  </si>
  <si>
    <t>29257</t>
  </si>
  <si>
    <t>SAINT-PERAN</t>
  </si>
  <si>
    <t>35305</t>
  </si>
  <si>
    <t>SAINT-PERE</t>
  </si>
  <si>
    <t>2274</t>
  </si>
  <si>
    <t>35306</t>
  </si>
  <si>
    <t>SAINT-PERN</t>
  </si>
  <si>
    <t>1018</t>
  </si>
  <si>
    <t>35307</t>
  </si>
  <si>
    <t>SAINT-PERREUX</t>
  </si>
  <si>
    <t>SAINT-PEVER</t>
  </si>
  <si>
    <t>22322</t>
  </si>
  <si>
    <t>SAINT-PHILIBERT</t>
  </si>
  <si>
    <t>SAINT-PIERRE-DE-PLESGUEN</t>
  </si>
  <si>
    <t>2846</t>
  </si>
  <si>
    <t>35308</t>
  </si>
  <si>
    <t>SAINT-PIERRE-QUIBERON</t>
  </si>
  <si>
    <t>2084</t>
  </si>
  <si>
    <t>SAINT-POL-DE-LEON</t>
  </si>
  <si>
    <t>6584</t>
  </si>
  <si>
    <t>29259</t>
  </si>
  <si>
    <t>SAINT-POTAN</t>
  </si>
  <si>
    <t>22323</t>
  </si>
  <si>
    <t>SAINT-QUAY-PERROS</t>
  </si>
  <si>
    <t>1316</t>
  </si>
  <si>
    <t>22324</t>
  </si>
  <si>
    <t>SAINT-QUAY-PORTRIEUX</t>
  </si>
  <si>
    <t>2931</t>
  </si>
  <si>
    <t>22325</t>
  </si>
  <si>
    <t>SAINT-REMY-DU-PLAIN</t>
  </si>
  <si>
    <t>35309</t>
  </si>
  <si>
    <t>SAINT-RENAN</t>
  </si>
  <si>
    <t>8101</t>
  </si>
  <si>
    <t>29260</t>
  </si>
  <si>
    <t>SAINT-RIEUL</t>
  </si>
  <si>
    <t>22326</t>
  </si>
  <si>
    <t>SAINT-RIVOAL</t>
  </si>
  <si>
    <t>29261</t>
  </si>
  <si>
    <t>SAINT-SAMSON-SUR-RANCE</t>
  </si>
  <si>
    <t>1567</t>
  </si>
  <si>
    <t>22327</t>
  </si>
  <si>
    <t>SAINT-SAUVEUR</t>
  </si>
  <si>
    <t>809</t>
  </si>
  <si>
    <t>29262</t>
  </si>
  <si>
    <t>SAINT-SAUVEUR-DES-LANDES</t>
  </si>
  <si>
    <t>1513</t>
  </si>
  <si>
    <t>35310</t>
  </si>
  <si>
    <t>SAINT-SEGAL</t>
  </si>
  <si>
    <t>29263</t>
  </si>
  <si>
    <t>SAINT-SEGLIN</t>
  </si>
  <si>
    <t>35311</t>
  </si>
  <si>
    <t>SAINT-SENOUX</t>
  </si>
  <si>
    <t>1822</t>
  </si>
  <si>
    <t>35312</t>
  </si>
  <si>
    <t>SAINT-SERVAIS</t>
  </si>
  <si>
    <t>413</t>
  </si>
  <si>
    <t>22328</t>
  </si>
  <si>
    <t>799</t>
  </si>
  <si>
    <t>29264</t>
  </si>
  <si>
    <t>SAINT-SERVANT</t>
  </si>
  <si>
    <t>812</t>
  </si>
  <si>
    <t>SAINT-SULIAC</t>
  </si>
  <si>
    <t>925</t>
  </si>
  <si>
    <t>35314</t>
  </si>
  <si>
    <t>SAINT-SULPICE-DES-LANDES</t>
  </si>
  <si>
    <t>35316</t>
  </si>
  <si>
    <t>SAINT-SULPICE-LA-FORET</t>
  </si>
  <si>
    <t>35315</t>
  </si>
  <si>
    <t>SAINT-SYMPHORIEN</t>
  </si>
  <si>
    <t>35317</t>
  </si>
  <si>
    <t>SAINT-THÃƒÂ‰GONNEC LOC-EGUINER</t>
  </si>
  <si>
    <t>3016</t>
  </si>
  <si>
    <t>29266</t>
  </si>
  <si>
    <t>SAINT-THELO</t>
  </si>
  <si>
    <t>410</t>
  </si>
  <si>
    <t>22330</t>
  </si>
  <si>
    <t>SAINT-THOIS</t>
  </si>
  <si>
    <t>29267</t>
  </si>
  <si>
    <t>SAINT-THONAN</t>
  </si>
  <si>
    <t>1689</t>
  </si>
  <si>
    <t>29268</t>
  </si>
  <si>
    <t>SAINT-THUAL</t>
  </si>
  <si>
    <t>35318</t>
  </si>
  <si>
    <t>SAINT-THURIAL</t>
  </si>
  <si>
    <t>35319</t>
  </si>
  <si>
    <t>SAINT-THURIAU</t>
  </si>
  <si>
    <t>1854</t>
  </si>
  <si>
    <t>SAINT-THURIEN</t>
  </si>
  <si>
    <t>1027</t>
  </si>
  <si>
    <t>29269</t>
  </si>
  <si>
    <t>SAINT-TRIMOEL</t>
  </si>
  <si>
    <t>514</t>
  </si>
  <si>
    <t>22332</t>
  </si>
  <si>
    <t>SAINT-TUGDUAL</t>
  </si>
  <si>
    <t>SAINT-UNIAC</t>
  </si>
  <si>
    <t>527</t>
  </si>
  <si>
    <t>35320</t>
  </si>
  <si>
    <t>SAINT-URBAIN</t>
  </si>
  <si>
    <t>29270</t>
  </si>
  <si>
    <t>SAINT-VINCENT-SUR-OUST</t>
  </si>
  <si>
    <t>1446</t>
  </si>
  <si>
    <t>SAINT-VOUGAY</t>
  </si>
  <si>
    <t>903</t>
  </si>
  <si>
    <t>29271</t>
  </si>
  <si>
    <t>SAINT-VRAN</t>
  </si>
  <si>
    <t>758</t>
  </si>
  <si>
    <t>22333</t>
  </si>
  <si>
    <t>SAINT-YVI</t>
  </si>
  <si>
    <t>3057</t>
  </si>
  <si>
    <t>29272</t>
  </si>
  <si>
    <t>SAINTE-ANNE-D'AURAY</t>
  </si>
  <si>
    <t>2633</t>
  </si>
  <si>
    <t>SAINTE-ANNE-SUR-VILAINE</t>
  </si>
  <si>
    <t>35249</t>
  </si>
  <si>
    <t>SAINTE-BRIGITTE</t>
  </si>
  <si>
    <t>179</t>
  </si>
  <si>
    <t>SAINTE-COLOMBE</t>
  </si>
  <si>
    <t>332</t>
  </si>
  <si>
    <t>35262</t>
  </si>
  <si>
    <t>SAINTE-HELENE</t>
  </si>
  <si>
    <t>1208</t>
  </si>
  <si>
    <t>SAINTE-MARIE</t>
  </si>
  <si>
    <t>2259</t>
  </si>
  <si>
    <t>35294</t>
  </si>
  <si>
    <t>SAINTE-SEVE</t>
  </si>
  <si>
    <t>29265</t>
  </si>
  <si>
    <t>SAINTE-TREPHINE</t>
  </si>
  <si>
    <t>191</t>
  </si>
  <si>
    <t>22331</t>
  </si>
  <si>
    <t>SANTEC</t>
  </si>
  <si>
    <t>2350</t>
  </si>
  <si>
    <t>29273</t>
  </si>
  <si>
    <t>SARZEAU</t>
  </si>
  <si>
    <t>7825</t>
  </si>
  <si>
    <t>SAULNIERES</t>
  </si>
  <si>
    <t>736</t>
  </si>
  <si>
    <t>35321</t>
  </si>
  <si>
    <t>SAUZON</t>
  </si>
  <si>
    <t>957</t>
  </si>
  <si>
    <t>SCAER</t>
  </si>
  <si>
    <t>5402</t>
  </si>
  <si>
    <t>29274</t>
  </si>
  <si>
    <t>SCRIGNAC</t>
  </si>
  <si>
    <t>801</t>
  </si>
  <si>
    <t>29275</t>
  </si>
  <si>
    <t>SEGLIEN</t>
  </si>
  <si>
    <t>691</t>
  </si>
  <si>
    <t>SENE</t>
  </si>
  <si>
    <t>8943</t>
  </si>
  <si>
    <t>SENS-DE-BRETAGNE</t>
  </si>
  <si>
    <t>2544</t>
  </si>
  <si>
    <t>35326</t>
  </si>
  <si>
    <t>SENVEN-LEHART</t>
  </si>
  <si>
    <t>233</t>
  </si>
  <si>
    <t>22335</t>
  </si>
  <si>
    <t>SERENT</t>
  </si>
  <si>
    <t>3053</t>
  </si>
  <si>
    <t>SERVON-SUR-VILAINE</t>
  </si>
  <si>
    <t>3579</t>
  </si>
  <si>
    <t>35327</t>
  </si>
  <si>
    <t>SEVIGNAC</t>
  </si>
  <si>
    <t>1099</t>
  </si>
  <si>
    <t>22337</t>
  </si>
  <si>
    <t>SIBIRIL</t>
  </si>
  <si>
    <t>29276</t>
  </si>
  <si>
    <t>SILFIAC</t>
  </si>
  <si>
    <t>SIXT-SUR-AFF</t>
  </si>
  <si>
    <t>2097</t>
  </si>
  <si>
    <t>35328</t>
  </si>
  <si>
    <t>SIZUN</t>
  </si>
  <si>
    <t>2260</t>
  </si>
  <si>
    <t>29277</t>
  </si>
  <si>
    <t>SOUGEAL</t>
  </si>
  <si>
    <t>640</t>
  </si>
  <si>
    <t>35329</t>
  </si>
  <si>
    <t>SPEZET</t>
  </si>
  <si>
    <t>1821</t>
  </si>
  <si>
    <t>29278</t>
  </si>
  <si>
    <t>SQUIFFIEC</t>
  </si>
  <si>
    <t>22338</t>
  </si>
  <si>
    <t>SULNIAC</t>
  </si>
  <si>
    <t>3541</t>
  </si>
  <si>
    <t>SURZUR</t>
  </si>
  <si>
    <t>4224</t>
  </si>
  <si>
    <t>TADEN</t>
  </si>
  <si>
    <t>2349</t>
  </si>
  <si>
    <t>22339</t>
  </si>
  <si>
    <t>TAILLIS</t>
  </si>
  <si>
    <t>1010</t>
  </si>
  <si>
    <t>35330</t>
  </si>
  <si>
    <t>TALENSAC</t>
  </si>
  <si>
    <t>2486</t>
  </si>
  <si>
    <t>35331</t>
  </si>
  <si>
    <t>TAULE</t>
  </si>
  <si>
    <t>2985</t>
  </si>
  <si>
    <t>29279</t>
  </si>
  <si>
    <t>TAUPONT</t>
  </si>
  <si>
    <t>2212</t>
  </si>
  <si>
    <t>TEILLAY</t>
  </si>
  <si>
    <t>1072</t>
  </si>
  <si>
    <t>35332</t>
  </si>
  <si>
    <t>TELGRUC-SUR-MER</t>
  </si>
  <si>
    <t>2124</t>
  </si>
  <si>
    <t>29280</t>
  </si>
  <si>
    <t>THEHILLAC</t>
  </si>
  <si>
    <t>569</t>
  </si>
  <si>
    <t>THEIX-NOYALO</t>
  </si>
  <si>
    <t>7907</t>
  </si>
  <si>
    <t>THORIGNE-FOUILLARD</t>
  </si>
  <si>
    <t>8381</t>
  </si>
  <si>
    <t>35334</t>
  </si>
  <si>
    <t>THOURIE</t>
  </si>
  <si>
    <t>35335</t>
  </si>
  <si>
    <t>TINTENIAC</t>
  </si>
  <si>
    <t>3470</t>
  </si>
  <si>
    <t>35337</t>
  </si>
  <si>
    <t>TONQUEDEC</t>
  </si>
  <si>
    <t>22340</t>
  </si>
  <si>
    <t>TORCE</t>
  </si>
  <si>
    <t>1190</t>
  </si>
  <si>
    <t>35338</t>
  </si>
  <si>
    <t>TOURCH</t>
  </si>
  <si>
    <t>29281</t>
  </si>
  <si>
    <t>TRAMAIN</t>
  </si>
  <si>
    <t>22341</t>
  </si>
  <si>
    <t>TRANS-LA-FORET</t>
  </si>
  <si>
    <t>35339</t>
  </si>
  <si>
    <t>TREAL</t>
  </si>
  <si>
    <t>652</t>
  </si>
  <si>
    <t>TREBABU</t>
  </si>
  <si>
    <t>338</t>
  </si>
  <si>
    <t>29282</t>
  </si>
  <si>
    <t>TREBEDAN</t>
  </si>
  <si>
    <t>424</t>
  </si>
  <si>
    <t>22342</t>
  </si>
  <si>
    <t>TREBEURDEN</t>
  </si>
  <si>
    <t>3652</t>
  </si>
  <si>
    <t>22343</t>
  </si>
  <si>
    <t>TREBRIVAN</t>
  </si>
  <si>
    <t>723</t>
  </si>
  <si>
    <t>22344</t>
  </si>
  <si>
    <t>TREBRY</t>
  </si>
  <si>
    <t>836</t>
  </si>
  <si>
    <t>22345</t>
  </si>
  <si>
    <t>TREDANIEL</t>
  </si>
  <si>
    <t>961</t>
  </si>
  <si>
    <t>22346</t>
  </si>
  <si>
    <t>TREDARZEC</t>
  </si>
  <si>
    <t>22347</t>
  </si>
  <si>
    <t>TREDIAS</t>
  </si>
  <si>
    <t>485</t>
  </si>
  <si>
    <t>22348</t>
  </si>
  <si>
    <t>TREDION</t>
  </si>
  <si>
    <t>1231</t>
  </si>
  <si>
    <t>TREDREZ-LOCQUEMEAU</t>
  </si>
  <si>
    <t>22349</t>
  </si>
  <si>
    <t>TREDUDER</t>
  </si>
  <si>
    <t>196</t>
  </si>
  <si>
    <t>22350</t>
  </si>
  <si>
    <t>TREFFENDEL</t>
  </si>
  <si>
    <t>1265</t>
  </si>
  <si>
    <t>35340</t>
  </si>
  <si>
    <t>TREFFIAGAT</t>
  </si>
  <si>
    <t>2404</t>
  </si>
  <si>
    <t>29284</t>
  </si>
  <si>
    <t>TREFFLEAN</t>
  </si>
  <si>
    <t>2197</t>
  </si>
  <si>
    <t>TREFFRIN</t>
  </si>
  <si>
    <t>571</t>
  </si>
  <si>
    <t>22351</t>
  </si>
  <si>
    <t>TREFLAOUENAN</t>
  </si>
  <si>
    <t>507</t>
  </si>
  <si>
    <t>29285</t>
  </si>
  <si>
    <t>TREFLEVENEZ</t>
  </si>
  <si>
    <t>248</t>
  </si>
  <si>
    <t>29286</t>
  </si>
  <si>
    <t>TREFLEZ</t>
  </si>
  <si>
    <t>931</t>
  </si>
  <si>
    <t>29287</t>
  </si>
  <si>
    <t>TREFUMEL</t>
  </si>
  <si>
    <t>22352</t>
  </si>
  <si>
    <t>TREGARANTEC</t>
  </si>
  <si>
    <t>29288</t>
  </si>
  <si>
    <t>TREGARVAN</t>
  </si>
  <si>
    <t>136</t>
  </si>
  <si>
    <t>29289</t>
  </si>
  <si>
    <t>TREGASTEL</t>
  </si>
  <si>
    <t>2429</t>
  </si>
  <si>
    <t>22353</t>
  </si>
  <si>
    <t>TREGLAMUS</t>
  </si>
  <si>
    <t>22354</t>
  </si>
  <si>
    <t>TREGLONOU</t>
  </si>
  <si>
    <t>29290</t>
  </si>
  <si>
    <t>TREGOMEUR</t>
  </si>
  <si>
    <t>22356</t>
  </si>
  <si>
    <t>TREGONNEAU</t>
  </si>
  <si>
    <t>22358</t>
  </si>
  <si>
    <t>TREGOUREZ</t>
  </si>
  <si>
    <t>995</t>
  </si>
  <si>
    <t>29291</t>
  </si>
  <si>
    <t>TREGROM</t>
  </si>
  <si>
    <t>408</t>
  </si>
  <si>
    <t>22359</t>
  </si>
  <si>
    <t>TREGUENNEC</t>
  </si>
  <si>
    <t>316</t>
  </si>
  <si>
    <t>29292</t>
  </si>
  <si>
    <t>TREGUEUX</t>
  </si>
  <si>
    <t>8411</t>
  </si>
  <si>
    <t>22360</t>
  </si>
  <si>
    <t>TREGUIDEL</t>
  </si>
  <si>
    <t>617</t>
  </si>
  <si>
    <t>22361</t>
  </si>
  <si>
    <t>TREGUIER</t>
  </si>
  <si>
    <t>2470</t>
  </si>
  <si>
    <t>22362</t>
  </si>
  <si>
    <t>TREGUNC</t>
  </si>
  <si>
    <t>7043</t>
  </si>
  <si>
    <t>29293</t>
  </si>
  <si>
    <t>TREHORENTEUC</t>
  </si>
  <si>
    <t>117</t>
  </si>
  <si>
    <t>TRELEVERN</t>
  </si>
  <si>
    <t>1291</t>
  </si>
  <si>
    <t>22363</t>
  </si>
  <si>
    <t>TRELIVAN</t>
  </si>
  <si>
    <t>2693</t>
  </si>
  <si>
    <t>22364</t>
  </si>
  <si>
    <t>TREMAOUEZAN</t>
  </si>
  <si>
    <t>29295</t>
  </si>
  <si>
    <t>TREMARGAT</t>
  </si>
  <si>
    <t>192</t>
  </si>
  <si>
    <t>22365</t>
  </si>
  <si>
    <t>TREMBLAY</t>
  </si>
  <si>
    <t>1566</t>
  </si>
  <si>
    <t>35341</t>
  </si>
  <si>
    <t>TREMEHEUC</t>
  </si>
  <si>
    <t>346</t>
  </si>
  <si>
    <t>35342</t>
  </si>
  <si>
    <t>TREMEL</t>
  </si>
  <si>
    <t>431</t>
  </si>
  <si>
    <t>22366</t>
  </si>
  <si>
    <t>TREMEOC</t>
  </si>
  <si>
    <t>29296</t>
  </si>
  <si>
    <t>TREMEREUC</t>
  </si>
  <si>
    <t>748</t>
  </si>
  <si>
    <t>22368</t>
  </si>
  <si>
    <t>TREMEUR</t>
  </si>
  <si>
    <t>22369</t>
  </si>
  <si>
    <t>TREMEVEN</t>
  </si>
  <si>
    <t>339</t>
  </si>
  <si>
    <t>22370</t>
  </si>
  <si>
    <t>2300</t>
  </si>
  <si>
    <t>29297</t>
  </si>
  <si>
    <t>TREMOREL</t>
  </si>
  <si>
    <t>1146</t>
  </si>
  <si>
    <t>22371</t>
  </si>
  <si>
    <t>TREMUSON</t>
  </si>
  <si>
    <t>2015</t>
  </si>
  <si>
    <t>22372</t>
  </si>
  <si>
    <t>TREOGAN</t>
  </si>
  <si>
    <t>100</t>
  </si>
  <si>
    <t>22373</t>
  </si>
  <si>
    <t>TREOGAT</t>
  </si>
  <si>
    <t>584</t>
  </si>
  <si>
    <t>29298</t>
  </si>
  <si>
    <t>TREOUERGAT</t>
  </si>
  <si>
    <t>330</t>
  </si>
  <si>
    <t>29299</t>
  </si>
  <si>
    <t>TRESBOEUF</t>
  </si>
  <si>
    <t>1271</t>
  </si>
  <si>
    <t>35343</t>
  </si>
  <si>
    <t>TRESSE</t>
  </si>
  <si>
    <t>35344</t>
  </si>
  <si>
    <t>TRESSIGNAUX</t>
  </si>
  <si>
    <t>22375</t>
  </si>
  <si>
    <t>TREVE</t>
  </si>
  <si>
    <t>1639</t>
  </si>
  <si>
    <t>22376</t>
  </si>
  <si>
    <t>TREVENEUC</t>
  </si>
  <si>
    <t>775</t>
  </si>
  <si>
    <t>22377</t>
  </si>
  <si>
    <t>TREVEREC</t>
  </si>
  <si>
    <t>22378</t>
  </si>
  <si>
    <t>TREVERIEN</t>
  </si>
  <si>
    <t>35345</t>
  </si>
  <si>
    <t>TREVOU-TREGUIGNEC</t>
  </si>
  <si>
    <t>1318</t>
  </si>
  <si>
    <t>22379</t>
  </si>
  <si>
    <t>TREVRON</t>
  </si>
  <si>
    <t>696</t>
  </si>
  <si>
    <t>22380</t>
  </si>
  <si>
    <t>TREZENY</t>
  </si>
  <si>
    <t>22381</t>
  </si>
  <si>
    <t>TREZILIDE</t>
  </si>
  <si>
    <t>350</t>
  </si>
  <si>
    <t>29301</t>
  </si>
  <si>
    <t>TRIMER</t>
  </si>
  <si>
    <t>35346</t>
  </si>
  <si>
    <t>TROGUERY</t>
  </si>
  <si>
    <t>283</t>
  </si>
  <si>
    <t>22383</t>
  </si>
  <si>
    <t>UZEL</t>
  </si>
  <si>
    <t>1068</t>
  </si>
  <si>
    <t>22384</t>
  </si>
  <si>
    <t>VAL D'ANAST</t>
  </si>
  <si>
    <t>3908</t>
  </si>
  <si>
    <t>35168</t>
  </si>
  <si>
    <t>VAL D'OUST</t>
  </si>
  <si>
    <t>2652</t>
  </si>
  <si>
    <t>VAL-D'IZE</t>
  </si>
  <si>
    <t>2588</t>
  </si>
  <si>
    <t>35347</t>
  </si>
  <si>
    <t>VANNES</t>
  </si>
  <si>
    <t>53200</t>
  </si>
  <si>
    <t>VENDEL</t>
  </si>
  <si>
    <t>35348</t>
  </si>
  <si>
    <t>VERGEAL</t>
  </si>
  <si>
    <t>797</t>
  </si>
  <si>
    <t>35350</t>
  </si>
  <si>
    <t>VERN-SUR-SEICHE</t>
  </si>
  <si>
    <t>7871</t>
  </si>
  <si>
    <t>35352</t>
  </si>
  <si>
    <t>VEZIN-LE-COQUET</t>
  </si>
  <si>
    <t>5401</t>
  </si>
  <si>
    <t>35353</t>
  </si>
  <si>
    <t>VIEUX-VIEL</t>
  </si>
  <si>
    <t>321</t>
  </si>
  <si>
    <t>35354</t>
  </si>
  <si>
    <t>VIEUX-VY-SUR-COUESNON</t>
  </si>
  <si>
    <t>1171</t>
  </si>
  <si>
    <t>35355</t>
  </si>
  <si>
    <t>VIGNOC</t>
  </si>
  <si>
    <t>1831</t>
  </si>
  <si>
    <t>35356</t>
  </si>
  <si>
    <t>VILDE-GUINGALAN</t>
  </si>
  <si>
    <t>22388</t>
  </si>
  <si>
    <t>VILLAMEE</t>
  </si>
  <si>
    <t>35357</t>
  </si>
  <si>
    <t>VISSEICHE</t>
  </si>
  <si>
    <t>35359</t>
  </si>
  <si>
    <t>VITRE</t>
  </si>
  <si>
    <t>17798</t>
  </si>
  <si>
    <t>35360</t>
  </si>
  <si>
    <t>YFFINIAC</t>
  </si>
  <si>
    <t>5002</t>
  </si>
  <si>
    <t>22389</t>
  </si>
  <si>
    <t>YVIAS</t>
  </si>
  <si>
    <t>759</t>
  </si>
  <si>
    <t>22390</t>
  </si>
  <si>
    <t>YVIGNAC-LA-TOUR</t>
  </si>
  <si>
    <t>1184</t>
  </si>
  <si>
    <t>22391</t>
  </si>
  <si>
    <t>Nom du projet</t>
  </si>
  <si>
    <t>Ateliers (comportant 1 ou plusieurs séances)</t>
  </si>
  <si>
    <t>Théâtre/ciné débat</t>
  </si>
  <si>
    <t>Forum</t>
  </si>
  <si>
    <t>Réunion d’information</t>
  </si>
  <si>
    <t>Conférence</t>
  </si>
  <si>
    <t>Formation</t>
  </si>
  <si>
    <t>Bilan prévention</t>
  </si>
  <si>
    <t>Bilan des actions réalisées</t>
  </si>
  <si>
    <t>Par sexe</t>
  </si>
  <si>
    <t>Hommes</t>
  </si>
  <si>
    <t>Femmes</t>
  </si>
  <si>
    <t>Par GIR</t>
  </si>
  <si>
    <t xml:space="preserve">1 à 4 </t>
  </si>
  <si>
    <t>Par âge</t>
  </si>
  <si>
    <t>60 à 69</t>
  </si>
  <si>
    <t>70 à 79</t>
  </si>
  <si>
    <t>80 à 89</t>
  </si>
  <si>
    <t>90 et +</t>
  </si>
  <si>
    <t>5, 6 et non GIRés</t>
  </si>
  <si>
    <t>Votre évaluation du projet</t>
  </si>
  <si>
    <t>Votre retour d'expérience</t>
  </si>
  <si>
    <t>Indiquez dans les cases rouges le nombre d'actions réalisées</t>
  </si>
  <si>
    <t>Indiquez votre niveau de satisfaction sur …</t>
  </si>
  <si>
    <t>… Les conditions de déroulement de votre action</t>
  </si>
  <si>
    <t>… Le nombre total de participants à l'opération</t>
  </si>
  <si>
    <t>… Les effets et impacts au bénéfice des participants</t>
  </si>
  <si>
    <t>… La pérennité du projet au-delà du financement par l'appel à projet</t>
  </si>
  <si>
    <t>Expliquez les outils que vous avez mis en place pour suivre et évaluer votre projet</t>
  </si>
  <si>
    <t>Avez-vous réalisé une enquête auprès de vos bénéficiaires ?</t>
  </si>
  <si>
    <t>En cas de réponse positive…</t>
  </si>
  <si>
    <t>Avez-vous mesuré le niveau de satisfaction des bénéficiaires ?</t>
  </si>
  <si>
    <t>Si oui, résumez en quelques lignes</t>
  </si>
  <si>
    <t>non</t>
  </si>
  <si>
    <t>Résumez en quelques lignes</t>
  </si>
  <si>
    <t>les perspectives</t>
  </si>
  <si>
    <t>le bilan : points forts, points faibles, freins constatés…</t>
  </si>
  <si>
    <t>Résumez votre action en quelques lignes</t>
  </si>
  <si>
    <t>Vos modalités de suivi et d'évaluation</t>
  </si>
  <si>
    <t>Avez-vous mesuré l'impact, les effets de l'action auprès de vos bénéficiaires ?</t>
  </si>
  <si>
    <t>Date de réalisation du bilan</t>
  </si>
  <si>
    <t>Situation du bilan</t>
  </si>
  <si>
    <t>provisoire</t>
  </si>
  <si>
    <t>Porteur</t>
  </si>
  <si>
    <t>Conférence des financeurs
Conseil départemental du Morbihan
Pour Bien Vieillir Bretagne
Agence régionale de santé Bretagne</t>
  </si>
  <si>
    <t>Total bénéficiaires</t>
  </si>
  <si>
    <t xml:space="preserve">Année appel à projet </t>
  </si>
  <si>
    <t xml:space="preserve"> </t>
  </si>
  <si>
    <t>Précisez le nombre de bénéficiaires concernés par cette enquête :</t>
  </si>
  <si>
    <t>Subvention accordée</t>
  </si>
  <si>
    <t xml:space="preserve">Gratuité des actions </t>
  </si>
  <si>
    <t>Pensez-vous réitérer votre action ?</t>
  </si>
  <si>
    <t>Précisions sur les actions et le nombre de bénéficiaires</t>
  </si>
  <si>
    <t xml:space="preserve">Globalement, avez-vous eu le nombre de bénéficiaires que vous attendiez ? </t>
  </si>
  <si>
    <t>Pensez-vous avoir globalement atteint les objectifs que vous vous étiez fixés ?</t>
  </si>
  <si>
    <t>Si autres, précisez ci-dessous :</t>
  </si>
  <si>
    <t xml:space="preserve">Moins de 60 ans </t>
  </si>
  <si>
    <t>Précisez le nombre de résidents ayant participé à l'action</t>
  </si>
  <si>
    <t xml:space="preserve">Si vous avez fait appel à un prestataire pour mettre en place l'action dans votre établissement, en êtes vous satisfait?
</t>
  </si>
  <si>
    <t xml:space="preserve">oui </t>
  </si>
  <si>
    <t xml:space="preserve">Très satisfait </t>
  </si>
  <si>
    <t xml:space="preserve">Satisfait </t>
  </si>
  <si>
    <t xml:space="preserve">définitif </t>
  </si>
  <si>
    <t xml:space="preserve">      </t>
  </si>
  <si>
    <t xml:space="preserve">1 - EVALUATION QUANTITATIVE </t>
  </si>
  <si>
    <t xml:space="preserve">2 - EVALUATION QUALITATIVE </t>
  </si>
  <si>
    <t>Auriez-vous des remarques particulères ou des évolutions à apporter concernant cette prestation? 
Si oui, lesquelles?</t>
  </si>
  <si>
    <t>Si oui … Envisagez-vous des ajustements à ce projet ?</t>
  </si>
  <si>
    <t>Si oui, vos précisions :</t>
  </si>
  <si>
    <t xml:space="preserve">Peu satisfait </t>
  </si>
  <si>
    <t xml:space="preserve">Pas du tout satisfait </t>
  </si>
  <si>
    <t xml:space="preserve">Cocher 1 dans les communes de résidence des bénéficiaires </t>
  </si>
  <si>
    <t xml:space="preserve">         Saisir 1 dans les communes de résidence des bénéficiaires de l'action </t>
  </si>
  <si>
    <t>Si autres précisez ci-dessous :</t>
  </si>
  <si>
    <t>3 - ANALYSE DE L'ACTION</t>
  </si>
  <si>
    <t>4 - FINANCEMENT DE L'ACTION</t>
  </si>
  <si>
    <t xml:space="preserve">5 - COUVERTURE TERRITORIALE DE L'ACTION </t>
  </si>
  <si>
    <t>Vos commentaires ou votre retour d'expérience</t>
  </si>
  <si>
    <t>Si vous avez eu moins de personnes que vous espériez, sauriez-vous l'expliquer ?</t>
  </si>
  <si>
    <t>En pourcentage, taux de participation des résidents</t>
  </si>
  <si>
    <t xml:space="preserve">Précisez le nombre de personnes extérieures (habitants, aidants) ayant participé à l'action </t>
  </si>
  <si>
    <t>Appel à projets commun - Bilan de l'opération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</si>
</sst>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&quot;€&quot;_-;\-* #,##0\ &quot;€&quot;_-;_-* &quot;-&quot;??\ &quot;€&quot;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9"/>
      <color theme="1"/>
      <name val="Arial Narrow"/>
      <family val="2"/>
    </font>
    <font>
      <b/>
      <sz val="11"/>
      <color theme="1"/>
      <name val="Arial Narrow"/>
      <family val="2"/>
    </font>
    <font>
      <sz val="18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5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Fill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6">
    <xf numFmtId="0" fontId="0" fillId="0" borderId="0" xfId="0"/>
    <xf numFmtId="0" fontId="0" fillId="2" borderId="0" xfId="0" applyFill="1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3" fillId="2" borderId="0" xfId="0" applyFont="1" applyFill="1"/>
    <xf numFmtId="0" fontId="2" fillId="6" borderId="47" xfId="0" applyFont="1" applyFill="1" applyBorder="1" applyAlignment="1">
      <alignment horizontal="center" vertical="center"/>
    </xf>
    <xf numFmtId="0" fontId="0" fillId="0" borderId="26" xfId="0" applyBorder="1"/>
    <xf numFmtId="0" fontId="0" fillId="0" borderId="41" xfId="0" applyBorder="1"/>
    <xf numFmtId="0" fontId="0" fillId="0" borderId="0" xfId="0" applyAlignment="1">
      <alignment horizontal="center"/>
    </xf>
    <xf numFmtId="0" fontId="1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5" fillId="0" borderId="4" xfId="0" applyFont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10" borderId="1" xfId="0" applyFont="1" applyFill="1" applyBorder="1" applyAlignment="1">
      <alignment horizontal="left" vertical="center"/>
    </xf>
    <xf numFmtId="0" fontId="5" fillId="10" borderId="2" xfId="0" applyFont="1" applyFill="1" applyBorder="1" applyAlignment="1">
      <alignment horizontal="left" vertical="center"/>
    </xf>
    <xf numFmtId="0" fontId="5" fillId="10" borderId="3" xfId="0" applyFont="1" applyFill="1" applyBorder="1" applyAlignment="1">
      <alignment horizontal="left" vertical="center"/>
    </xf>
    <xf numFmtId="0" fontId="5" fillId="10" borderId="4" xfId="0" applyFont="1" applyFill="1" applyBorder="1" applyAlignment="1">
      <alignment horizontal="left" vertical="center"/>
    </xf>
    <xf numFmtId="0" fontId="5" fillId="10" borderId="0" xfId="0" applyFont="1" applyFill="1" applyBorder="1" applyAlignment="1">
      <alignment horizontal="left" vertical="center"/>
    </xf>
    <xf numFmtId="0" fontId="16" fillId="10" borderId="0" xfId="0" applyFont="1" applyFill="1" applyBorder="1" applyAlignment="1">
      <alignment horizontal="left" vertical="center"/>
    </xf>
    <xf numFmtId="0" fontId="5" fillId="10" borderId="5" xfId="0" applyFont="1" applyFill="1" applyBorder="1" applyAlignment="1">
      <alignment horizontal="left" vertical="center"/>
    </xf>
    <xf numFmtId="0" fontId="5" fillId="10" borderId="6" xfId="0" applyFont="1" applyFill="1" applyBorder="1" applyAlignment="1">
      <alignment horizontal="left" vertical="center"/>
    </xf>
    <xf numFmtId="0" fontId="5" fillId="10" borderId="7" xfId="0" applyFont="1" applyFill="1" applyBorder="1" applyAlignment="1">
      <alignment horizontal="left" vertical="center"/>
    </xf>
    <xf numFmtId="0" fontId="5" fillId="10" borderId="8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left" vertical="center"/>
    </xf>
    <xf numFmtId="0" fontId="5" fillId="3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0" fillId="0" borderId="16" xfId="0" applyFill="1" applyBorder="1" applyAlignment="1" applyProtection="1">
      <alignment vertical="center" wrapText="1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6" fillId="10" borderId="1" xfId="0" applyFont="1" applyFill="1" applyBorder="1" applyAlignment="1">
      <alignment horizontal="left" vertical="center"/>
    </xf>
    <xf numFmtId="0" fontId="6" fillId="4" borderId="51" xfId="0" applyFont="1" applyFill="1" applyBorder="1" applyAlignment="1">
      <alignment horizontal="left" vertical="center"/>
    </xf>
    <xf numFmtId="0" fontId="6" fillId="4" borderId="50" xfId="0" applyFont="1" applyFill="1" applyBorder="1" applyAlignment="1">
      <alignment vertical="center"/>
    </xf>
    <xf numFmtId="0" fontId="6" fillId="4" borderId="51" xfId="0" applyFont="1" applyFill="1" applyBorder="1" applyAlignment="1">
      <alignment vertical="center"/>
    </xf>
    <xf numFmtId="1" fontId="6" fillId="4" borderId="50" xfId="0" applyNumberFormat="1" applyFont="1" applyFill="1" applyBorder="1" applyAlignment="1" applyProtection="1">
      <alignment vertical="center"/>
      <protection locked="0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0" fillId="0" borderId="1" xfId="0" applyBorder="1" applyAlignment="1"/>
    <xf numFmtId="0" fontId="0" fillId="0" borderId="2" xfId="0" applyBorder="1" applyAlignment="1"/>
    <xf numFmtId="0" fontId="0" fillId="0" borderId="4" xfId="0" applyBorder="1" applyAlignment="1"/>
    <xf numFmtId="0" fontId="0" fillId="0" borderId="0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15" fillId="0" borderId="0" xfId="0" applyFont="1" applyBorder="1" applyAlignment="1"/>
    <xf numFmtId="0" fontId="22" fillId="0" borderId="0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0" fillId="0" borderId="0" xfId="0" applyBorder="1"/>
    <xf numFmtId="0" fontId="0" fillId="2" borderId="0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3" borderId="1" xfId="0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0" xfId="0" applyFill="1" applyBorder="1" applyAlignment="1">
      <alignment horizontal="center" vertical="center"/>
    </xf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8" fillId="3" borderId="4" xfId="0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vertical="center"/>
    </xf>
    <xf numFmtId="0" fontId="8" fillId="3" borderId="5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0" fontId="0" fillId="3" borderId="0" xfId="0" applyFill="1" applyBorder="1" applyAlignment="1">
      <alignment horizontal="center" vertical="center"/>
    </xf>
    <xf numFmtId="0" fontId="5" fillId="3" borderId="4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0" fillId="3" borderId="6" xfId="0" applyFill="1" applyBorder="1" applyAlignment="1">
      <alignment horizontal="center" vertical="center"/>
    </xf>
    <xf numFmtId="0" fontId="2" fillId="3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5" fillId="0" borderId="0" xfId="0" applyFont="1" applyBorder="1"/>
    <xf numFmtId="0" fontId="2" fillId="0" borderId="0" xfId="0" applyFont="1" applyBorder="1"/>
    <xf numFmtId="0" fontId="6" fillId="0" borderId="0" xfId="0" applyFont="1" applyBorder="1"/>
    <xf numFmtId="0" fontId="5" fillId="0" borderId="0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0" xfId="0" applyBorder="1"/>
    <xf numFmtId="0" fontId="0" fillId="0" borderId="5" xfId="0" applyBorder="1" applyAlignment="1"/>
    <xf numFmtId="0" fontId="23" fillId="0" borderId="0" xfId="0" applyFont="1" applyBorder="1" applyAlignment="1"/>
    <xf numFmtId="0" fontId="23" fillId="0" borderId="0" xfId="0" applyFont="1" applyBorder="1" applyAlignment="1">
      <alignment horizontal="left" vertical="top"/>
    </xf>
    <xf numFmtId="0" fontId="0" fillId="13" borderId="27" xfId="0" applyFill="1" applyBorder="1" applyAlignment="1" applyProtection="1">
      <alignment horizontal="center"/>
      <protection locked="0"/>
    </xf>
    <xf numFmtId="0" fontId="0" fillId="13" borderId="46" xfId="0" applyFill="1" applyBorder="1" applyAlignment="1" applyProtection="1">
      <alignment horizontal="center"/>
      <protection locked="0"/>
    </xf>
    <xf numFmtId="0" fontId="6" fillId="0" borderId="0" xfId="0" applyFont="1" applyBorder="1" applyAlignment="1">
      <alignment vertical="center"/>
    </xf>
    <xf numFmtId="0" fontId="2" fillId="11" borderId="41" xfId="0" applyFont="1" applyFill="1" applyBorder="1" applyAlignment="1" applyProtection="1">
      <alignment horizontal="center" vertical="center"/>
      <protection locked="0"/>
    </xf>
    <xf numFmtId="9" fontId="2" fillId="11" borderId="41" xfId="2" applyFont="1" applyFill="1" applyBorder="1" applyAlignment="1" applyProtection="1">
      <alignment horizontal="center" vertical="center"/>
      <protection locked="0"/>
    </xf>
    <xf numFmtId="0" fontId="16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18" fillId="10" borderId="2" xfId="0" applyFont="1" applyFill="1" applyBorder="1" applyAlignment="1">
      <alignment vertical="center"/>
    </xf>
    <xf numFmtId="0" fontId="0" fillId="0" borderId="58" xfId="0" applyBorder="1"/>
    <xf numFmtId="0" fontId="5" fillId="0" borderId="59" xfId="0" applyFont="1" applyBorder="1"/>
    <xf numFmtId="0" fontId="0" fillId="0" borderId="12" xfId="0" applyBorder="1"/>
    <xf numFmtId="0" fontId="5" fillId="0" borderId="13" xfId="0" applyFont="1" applyBorder="1" applyAlignment="1">
      <alignment horizontal="center" vertical="center"/>
    </xf>
    <xf numFmtId="0" fontId="5" fillId="0" borderId="13" xfId="0" applyFont="1" applyBorder="1"/>
    <xf numFmtId="0" fontId="5" fillId="0" borderId="14" xfId="0" applyFont="1" applyBorder="1"/>
    <xf numFmtId="0" fontId="7" fillId="6" borderId="60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0" fillId="6" borderId="65" xfId="0" applyFill="1" applyBorder="1" applyAlignment="1">
      <alignment horizontal="center" vertical="center" wrapText="1"/>
    </xf>
    <xf numFmtId="0" fontId="0" fillId="0" borderId="39" xfId="0" applyBorder="1"/>
    <xf numFmtId="0" fontId="0" fillId="0" borderId="66" xfId="0" applyBorder="1"/>
    <xf numFmtId="0" fontId="0" fillId="0" borderId="67" xfId="0" applyBorder="1"/>
    <xf numFmtId="0" fontId="7" fillId="3" borderId="61" xfId="0" applyFont="1" applyFill="1" applyBorder="1" applyAlignment="1">
      <alignment vertical="center"/>
    </xf>
    <xf numFmtId="0" fontId="7" fillId="3" borderId="5" xfId="0" applyFont="1" applyFill="1" applyBorder="1" applyAlignment="1">
      <alignment vertical="center"/>
    </xf>
    <xf numFmtId="0" fontId="0" fillId="3" borderId="4" xfId="0" applyFill="1" applyBorder="1" applyAlignment="1"/>
    <xf numFmtId="0" fontId="27" fillId="3" borderId="0" xfId="0" applyFont="1" applyFill="1" applyBorder="1" applyAlignment="1">
      <alignment horizontal="center"/>
    </xf>
    <xf numFmtId="0" fontId="0" fillId="3" borderId="5" xfId="0" applyFill="1" applyBorder="1" applyAlignment="1"/>
    <xf numFmtId="0" fontId="0" fillId="3" borderId="0" xfId="0" applyFill="1" applyBorder="1" applyAlignment="1"/>
    <xf numFmtId="0" fontId="23" fillId="0" borderId="2" xfId="0" applyFont="1" applyBorder="1" applyAlignment="1"/>
    <xf numFmtId="0" fontId="23" fillId="0" borderId="3" xfId="0" applyFont="1" applyBorder="1" applyAlignment="1"/>
    <xf numFmtId="0" fontId="23" fillId="0" borderId="5" xfId="0" applyFont="1" applyBorder="1" applyAlignment="1"/>
    <xf numFmtId="0" fontId="23" fillId="0" borderId="6" xfId="0" applyFont="1" applyBorder="1" applyAlignment="1"/>
    <xf numFmtId="0" fontId="23" fillId="0" borderId="7" xfId="0" applyFont="1" applyBorder="1" applyAlignment="1"/>
    <xf numFmtId="0" fontId="23" fillId="0" borderId="8" xfId="0" applyFont="1" applyBorder="1" applyAlignment="1"/>
    <xf numFmtId="0" fontId="0" fillId="0" borderId="73" xfId="0" applyBorder="1"/>
    <xf numFmtId="0" fontId="0" fillId="0" borderId="74" xfId="0" applyBorder="1"/>
    <xf numFmtId="0" fontId="23" fillId="0" borderId="0" xfId="0" applyFont="1" applyBorder="1"/>
    <xf numFmtId="0" fontId="5" fillId="3" borderId="0" xfId="0" applyFont="1" applyFill="1" applyBorder="1" applyAlignment="1">
      <alignment horizontal="left" vertical="center"/>
    </xf>
    <xf numFmtId="0" fontId="0" fillId="3" borderId="0" xfId="0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16" fillId="8" borderId="49" xfId="0" applyFont="1" applyFill="1" applyBorder="1" applyAlignment="1" applyProtection="1">
      <alignment horizontal="center" vertical="center"/>
      <protection locked="0"/>
    </xf>
    <xf numFmtId="0" fontId="16" fillId="8" borderId="54" xfId="0" applyFont="1" applyFill="1" applyBorder="1" applyAlignment="1" applyProtection="1">
      <alignment horizontal="center" vertical="center"/>
      <protection locked="0"/>
    </xf>
    <xf numFmtId="0" fontId="16" fillId="8" borderId="48" xfId="0" applyFont="1" applyFill="1" applyBorder="1" applyAlignment="1" applyProtection="1">
      <alignment horizontal="center" vertical="center"/>
      <protection locked="0"/>
    </xf>
    <xf numFmtId="0" fontId="15" fillId="8" borderId="7" xfId="0" applyFont="1" applyFill="1" applyBorder="1" applyAlignment="1">
      <alignment horizontal="left" vertical="center"/>
    </xf>
    <xf numFmtId="0" fontId="6" fillId="8" borderId="34" xfId="0" applyFont="1" applyFill="1" applyBorder="1" applyAlignment="1" applyProtection="1">
      <alignment horizontal="left" vertical="center"/>
      <protection locked="0"/>
    </xf>
    <xf numFmtId="0" fontId="6" fillId="8" borderId="16" xfId="0" applyFont="1" applyFill="1" applyBorder="1" applyAlignment="1" applyProtection="1">
      <alignment horizontal="left" vertical="center"/>
      <protection locked="0"/>
    </xf>
    <xf numFmtId="0" fontId="6" fillId="8" borderId="37" xfId="0" applyFont="1" applyFill="1" applyBorder="1" applyAlignment="1" applyProtection="1">
      <alignment horizontal="left" vertical="center"/>
      <protection locked="0"/>
    </xf>
    <xf numFmtId="0" fontId="6" fillId="8" borderId="53" xfId="0" applyFont="1" applyFill="1" applyBorder="1" applyAlignment="1" applyProtection="1">
      <alignment horizontal="left" vertical="center"/>
      <protection locked="0"/>
    </xf>
    <xf numFmtId="0" fontId="6" fillId="8" borderId="0" xfId="0" applyFont="1" applyFill="1" applyBorder="1" applyAlignment="1" applyProtection="1">
      <alignment horizontal="left" vertical="center"/>
      <protection locked="0"/>
    </xf>
    <xf numFmtId="0" fontId="6" fillId="8" borderId="55" xfId="0" applyFont="1" applyFill="1" applyBorder="1" applyAlignment="1" applyProtection="1">
      <alignment horizontal="left" vertical="center"/>
      <protection locked="0"/>
    </xf>
    <xf numFmtId="0" fontId="6" fillId="8" borderId="27" xfId="0" applyFont="1" applyFill="1" applyBorder="1" applyAlignment="1" applyProtection="1">
      <alignment horizontal="left" vertical="center"/>
      <protection locked="0"/>
    </xf>
    <xf numFmtId="0" fontId="6" fillId="8" borderId="15" xfId="0" applyFont="1" applyFill="1" applyBorder="1" applyAlignment="1" applyProtection="1">
      <alignment horizontal="left" vertical="center"/>
      <protection locked="0"/>
    </xf>
    <xf numFmtId="0" fontId="6" fillId="8" borderId="40" xfId="0" applyFont="1" applyFill="1" applyBorder="1" applyAlignment="1" applyProtection="1">
      <alignment horizontal="left" vertical="center"/>
      <protection locked="0"/>
    </xf>
    <xf numFmtId="0" fontId="18" fillId="10" borderId="2" xfId="0" applyFont="1" applyFill="1" applyBorder="1" applyAlignment="1">
      <alignment horizontal="left" vertical="center"/>
    </xf>
    <xf numFmtId="0" fontId="18" fillId="10" borderId="15" xfId="0" applyFont="1" applyFill="1" applyBorder="1" applyAlignment="1">
      <alignment horizontal="left" vertical="center"/>
    </xf>
    <xf numFmtId="0" fontId="24" fillId="8" borderId="49" xfId="0" applyFont="1" applyFill="1" applyBorder="1" applyAlignment="1" applyProtection="1">
      <alignment horizontal="center" vertical="center"/>
      <protection locked="0"/>
    </xf>
    <xf numFmtId="0" fontId="24" fillId="8" borderId="54" xfId="0" applyFont="1" applyFill="1" applyBorder="1" applyAlignment="1" applyProtection="1">
      <alignment horizontal="center" vertical="center"/>
      <protection locked="0"/>
    </xf>
    <xf numFmtId="0" fontId="24" fillId="8" borderId="48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1" fontId="6" fillId="4" borderId="51" xfId="0" applyNumberFormat="1" applyFont="1" applyFill="1" applyBorder="1" applyAlignment="1" applyProtection="1">
      <alignment horizontal="center" vertical="center"/>
      <protection locked="0"/>
    </xf>
    <xf numFmtId="1" fontId="6" fillId="4" borderId="52" xfId="0" applyNumberFormat="1" applyFont="1" applyFill="1" applyBorder="1" applyAlignment="1" applyProtection="1">
      <alignment horizontal="center" vertical="center"/>
      <protection locked="0"/>
    </xf>
    <xf numFmtId="0" fontId="17" fillId="9" borderId="0" xfId="0" applyFont="1" applyFill="1" applyBorder="1" applyAlignment="1">
      <alignment horizontal="center" vertical="center"/>
    </xf>
    <xf numFmtId="14" fontId="6" fillId="4" borderId="51" xfId="0" applyNumberFormat="1" applyFont="1" applyFill="1" applyBorder="1" applyAlignment="1" applyProtection="1">
      <alignment horizontal="center" vertical="center"/>
      <protection locked="0"/>
    </xf>
    <xf numFmtId="14" fontId="6" fillId="4" borderId="52" xfId="0" applyNumberFormat="1" applyFont="1" applyFill="1" applyBorder="1" applyAlignment="1" applyProtection="1">
      <alignment horizontal="center" vertical="center"/>
      <protection locked="0"/>
    </xf>
    <xf numFmtId="0" fontId="7" fillId="8" borderId="49" xfId="0" applyFont="1" applyFill="1" applyBorder="1" applyAlignment="1" applyProtection="1">
      <alignment horizontal="center" vertical="center" shrinkToFit="1"/>
      <protection locked="0"/>
    </xf>
    <xf numFmtId="0" fontId="7" fillId="8" borderId="54" xfId="0" applyFont="1" applyFill="1" applyBorder="1" applyAlignment="1" applyProtection="1">
      <alignment horizontal="center" vertical="center" shrinkToFit="1"/>
      <protection locked="0"/>
    </xf>
    <xf numFmtId="0" fontId="7" fillId="8" borderId="48" xfId="0" applyFont="1" applyFill="1" applyBorder="1" applyAlignment="1" applyProtection="1">
      <alignment horizontal="center" vertical="center" shrinkToFit="1"/>
      <protection locked="0"/>
    </xf>
    <xf numFmtId="0" fontId="19" fillId="10" borderId="0" xfId="0" applyFont="1" applyFill="1" applyBorder="1" applyAlignment="1" applyProtection="1">
      <alignment horizontal="center" vertical="top" shrinkToFit="1"/>
      <protection locked="0"/>
    </xf>
    <xf numFmtId="0" fontId="20" fillId="10" borderId="0" xfId="0" applyFont="1" applyFill="1" applyBorder="1" applyAlignment="1">
      <alignment horizontal="left" vertical="top"/>
    </xf>
    <xf numFmtId="0" fontId="18" fillId="10" borderId="0" xfId="0" applyFont="1" applyFill="1" applyBorder="1" applyAlignment="1">
      <alignment horizontal="left" vertical="center"/>
    </xf>
    <xf numFmtId="0" fontId="16" fillId="10" borderId="1" xfId="0" applyFont="1" applyFill="1" applyBorder="1" applyAlignment="1">
      <alignment horizontal="center" vertical="center"/>
    </xf>
    <xf numFmtId="0" fontId="16" fillId="10" borderId="2" xfId="0" applyFont="1" applyFill="1" applyBorder="1" applyAlignment="1">
      <alignment horizontal="center" vertical="center"/>
    </xf>
    <xf numFmtId="0" fontId="16" fillId="10" borderId="3" xfId="0" applyFont="1" applyFill="1" applyBorder="1" applyAlignment="1">
      <alignment horizontal="center" vertical="center"/>
    </xf>
    <xf numFmtId="0" fontId="16" fillId="10" borderId="6" xfId="0" applyFont="1" applyFill="1" applyBorder="1" applyAlignment="1">
      <alignment horizontal="center" vertical="center"/>
    </xf>
    <xf numFmtId="0" fontId="16" fillId="10" borderId="7" xfId="0" applyFont="1" applyFill="1" applyBorder="1" applyAlignment="1">
      <alignment horizontal="center" vertical="center"/>
    </xf>
    <xf numFmtId="0" fontId="16" fillId="10" borderId="8" xfId="0" applyFont="1" applyFill="1" applyBorder="1" applyAlignment="1">
      <alignment horizontal="center" vertical="center"/>
    </xf>
    <xf numFmtId="0" fontId="16" fillId="8" borderId="34" xfId="0" applyFont="1" applyFill="1" applyBorder="1" applyAlignment="1" applyProtection="1">
      <alignment horizontal="center" vertical="center"/>
      <protection locked="0"/>
    </xf>
    <xf numFmtId="0" fontId="16" fillId="8" borderId="16" xfId="0" applyFont="1" applyFill="1" applyBorder="1" applyAlignment="1" applyProtection="1">
      <alignment horizontal="center" vertical="center"/>
      <protection locked="0"/>
    </xf>
    <xf numFmtId="0" fontId="16" fillId="8" borderId="37" xfId="0" applyFont="1" applyFill="1" applyBorder="1" applyAlignment="1" applyProtection="1">
      <alignment horizontal="center" vertical="center"/>
      <protection locked="0"/>
    </xf>
    <xf numFmtId="0" fontId="16" fillId="8" borderId="27" xfId="0" applyFont="1" applyFill="1" applyBorder="1" applyAlignment="1" applyProtection="1">
      <alignment horizontal="center" vertical="center"/>
      <protection locked="0"/>
    </xf>
    <xf numFmtId="0" fontId="16" fillId="8" borderId="15" xfId="0" applyFont="1" applyFill="1" applyBorder="1" applyAlignment="1" applyProtection="1">
      <alignment horizontal="center" vertical="center"/>
      <protection locked="0"/>
    </xf>
    <xf numFmtId="0" fontId="16" fillId="8" borderId="40" xfId="0" applyFont="1" applyFill="1" applyBorder="1" applyAlignment="1" applyProtection="1">
      <alignment horizontal="center" vertical="center"/>
      <protection locked="0"/>
    </xf>
    <xf numFmtId="0" fontId="17" fillId="12" borderId="0" xfId="0" applyFont="1" applyFill="1" applyBorder="1" applyAlignment="1">
      <alignment horizontal="center" vertical="center"/>
    </xf>
    <xf numFmtId="0" fontId="15" fillId="14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 wrapText="1"/>
    </xf>
    <xf numFmtId="0" fontId="6" fillId="11" borderId="34" xfId="0" applyFont="1" applyFill="1" applyBorder="1" applyAlignment="1" applyProtection="1">
      <alignment horizontal="left" vertical="center"/>
      <protection locked="0"/>
    </xf>
    <xf numFmtId="0" fontId="6" fillId="11" borderId="16" xfId="0" applyFont="1" applyFill="1" applyBorder="1" applyAlignment="1" applyProtection="1">
      <alignment horizontal="left" vertical="center"/>
      <protection locked="0"/>
    </xf>
    <xf numFmtId="0" fontId="6" fillId="11" borderId="37" xfId="0" applyFont="1" applyFill="1" applyBorder="1" applyAlignment="1" applyProtection="1">
      <alignment horizontal="left" vertical="center"/>
      <protection locked="0"/>
    </xf>
    <xf numFmtId="0" fontId="6" fillId="11" borderId="53" xfId="0" applyFont="1" applyFill="1" applyBorder="1" applyAlignment="1" applyProtection="1">
      <alignment horizontal="left" vertical="center"/>
      <protection locked="0"/>
    </xf>
    <xf numFmtId="0" fontId="6" fillId="11" borderId="0" xfId="0" applyFont="1" applyFill="1" applyBorder="1" applyAlignment="1" applyProtection="1">
      <alignment horizontal="left" vertical="center"/>
      <protection locked="0"/>
    </xf>
    <xf numFmtId="0" fontId="6" fillId="11" borderId="55" xfId="0" applyFont="1" applyFill="1" applyBorder="1" applyAlignment="1" applyProtection="1">
      <alignment horizontal="left" vertical="center"/>
      <protection locked="0"/>
    </xf>
    <xf numFmtId="0" fontId="6" fillId="11" borderId="27" xfId="0" applyFont="1" applyFill="1" applyBorder="1" applyAlignment="1" applyProtection="1">
      <alignment horizontal="left" vertical="center"/>
      <protection locked="0"/>
    </xf>
    <xf numFmtId="0" fontId="6" fillId="11" borderId="15" xfId="0" applyFont="1" applyFill="1" applyBorder="1" applyAlignment="1" applyProtection="1">
      <alignment horizontal="left" vertical="center"/>
      <protection locked="0"/>
    </xf>
    <xf numFmtId="0" fontId="6" fillId="11" borderId="40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>
      <alignment horizontal="left" vertical="top" wrapText="1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165" fontId="7" fillId="5" borderId="0" xfId="1" applyNumberFormat="1" applyFont="1" applyFill="1" applyBorder="1" applyAlignment="1">
      <alignment horizontal="center" vertical="center" wrapText="1" shrinkToFit="1"/>
    </xf>
    <xf numFmtId="0" fontId="23" fillId="0" borderId="0" xfId="0" applyFont="1" applyBorder="1" applyAlignment="1">
      <alignment horizontal="left" vertical="center"/>
    </xf>
    <xf numFmtId="0" fontId="17" fillId="15" borderId="0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58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59" xfId="0" applyFont="1" applyBorder="1" applyAlignment="1">
      <alignment horizontal="left" vertical="center"/>
    </xf>
    <xf numFmtId="0" fontId="16" fillId="4" borderId="9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44" fontId="2" fillId="5" borderId="9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4" fontId="2" fillId="0" borderId="9" xfId="0" applyNumberFormat="1" applyFont="1" applyBorder="1" applyAlignment="1">
      <alignment horizontal="center" vertical="center"/>
    </xf>
    <xf numFmtId="9" fontId="2" fillId="0" borderId="9" xfId="2" applyFont="1" applyBorder="1" applyAlignment="1">
      <alignment horizontal="center" vertical="center"/>
    </xf>
    <xf numFmtId="9" fontId="2" fillId="0" borderId="10" xfId="2" applyFont="1" applyBorder="1" applyAlignment="1">
      <alignment horizontal="center" vertical="center"/>
    </xf>
    <xf numFmtId="9" fontId="2" fillId="0" borderId="11" xfId="2" applyFont="1" applyBorder="1" applyAlignment="1">
      <alignment horizontal="center" vertical="center"/>
    </xf>
    <xf numFmtId="9" fontId="2" fillId="0" borderId="12" xfId="2" applyFont="1" applyBorder="1" applyAlignment="1">
      <alignment horizontal="center" vertical="center"/>
    </xf>
    <xf numFmtId="9" fontId="2" fillId="0" borderId="13" xfId="2" applyFont="1" applyBorder="1" applyAlignment="1">
      <alignment horizontal="center" vertical="center"/>
    </xf>
    <xf numFmtId="9" fontId="2" fillId="0" borderId="14" xfId="2" applyFont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44" fontId="6" fillId="5" borderId="9" xfId="0" applyNumberFormat="1" applyFont="1" applyFill="1" applyBorder="1" applyAlignment="1">
      <alignment horizontal="center" vertical="center"/>
    </xf>
    <xf numFmtId="9" fontId="2" fillId="5" borderId="9" xfId="2" applyFont="1" applyFill="1" applyBorder="1" applyAlignment="1">
      <alignment horizontal="center" vertical="center"/>
    </xf>
    <xf numFmtId="9" fontId="2" fillId="5" borderId="10" xfId="2" applyFont="1" applyFill="1" applyBorder="1" applyAlignment="1">
      <alignment horizontal="center" vertical="center"/>
    </xf>
    <xf numFmtId="9" fontId="2" fillId="5" borderId="11" xfId="2" applyFont="1" applyFill="1" applyBorder="1" applyAlignment="1">
      <alignment horizontal="center" vertical="center"/>
    </xf>
    <xf numFmtId="9" fontId="2" fillId="5" borderId="12" xfId="2" applyFont="1" applyFill="1" applyBorder="1" applyAlignment="1">
      <alignment horizontal="center" vertical="center"/>
    </xf>
    <xf numFmtId="9" fontId="2" fillId="5" borderId="13" xfId="2" applyFont="1" applyFill="1" applyBorder="1" applyAlignment="1">
      <alignment horizontal="center" vertical="center"/>
    </xf>
    <xf numFmtId="9" fontId="2" fillId="5" borderId="14" xfId="2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44" fontId="6" fillId="0" borderId="9" xfId="0" applyNumberFormat="1" applyFont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1" fillId="7" borderId="32" xfId="0" applyFont="1" applyFill="1" applyBorder="1" applyAlignment="1" applyProtection="1">
      <alignment horizontal="left" vertical="center"/>
      <protection locked="0"/>
    </xf>
    <xf numFmtId="0" fontId="11" fillId="7" borderId="33" xfId="0" applyFont="1" applyFill="1" applyBorder="1" applyAlignment="1" applyProtection="1">
      <alignment horizontal="left" vertical="center"/>
      <protection locked="0"/>
    </xf>
    <xf numFmtId="0" fontId="11" fillId="7" borderId="25" xfId="0" applyFont="1" applyFill="1" applyBorder="1" applyAlignment="1" applyProtection="1">
      <alignment horizontal="left" vertical="center"/>
      <protection locked="0"/>
    </xf>
    <xf numFmtId="0" fontId="11" fillId="7" borderId="26" xfId="0" applyFont="1" applyFill="1" applyBorder="1" applyAlignment="1" applyProtection="1">
      <alignment horizontal="left" vertical="center"/>
      <protection locked="0"/>
    </xf>
    <xf numFmtId="44" fontId="11" fillId="7" borderId="34" xfId="1" applyFont="1" applyFill="1" applyBorder="1" applyAlignment="1" applyProtection="1">
      <alignment horizontal="center" vertical="center"/>
      <protection locked="0"/>
    </xf>
    <xf numFmtId="44" fontId="11" fillId="7" borderId="16" xfId="1" applyFont="1" applyFill="1" applyBorder="1" applyAlignment="1" applyProtection="1">
      <alignment horizontal="center" vertical="center"/>
      <protection locked="0"/>
    </xf>
    <xf numFmtId="44" fontId="11" fillId="7" borderId="35" xfId="1" applyFont="1" applyFill="1" applyBorder="1" applyAlignment="1" applyProtection="1">
      <alignment horizontal="center" vertical="center"/>
      <protection locked="0"/>
    </xf>
    <xf numFmtId="44" fontId="11" fillId="7" borderId="27" xfId="1" applyFont="1" applyFill="1" applyBorder="1" applyAlignment="1" applyProtection="1">
      <alignment horizontal="center" vertical="center"/>
      <protection locked="0"/>
    </xf>
    <xf numFmtId="44" fontId="11" fillId="7" borderId="15" xfId="1" applyFont="1" applyFill="1" applyBorder="1" applyAlignment="1" applyProtection="1">
      <alignment horizontal="center" vertical="center"/>
      <protection locked="0"/>
    </xf>
    <xf numFmtId="44" fontId="11" fillId="7" borderId="28" xfId="1" applyFont="1" applyFill="1" applyBorder="1" applyAlignment="1" applyProtection="1">
      <alignment horizontal="center" vertical="center"/>
      <protection locked="0"/>
    </xf>
    <xf numFmtId="0" fontId="11" fillId="7" borderId="36" xfId="0" applyFont="1" applyFill="1" applyBorder="1" applyAlignment="1">
      <alignment horizontal="left" vertical="center"/>
    </xf>
    <xf numFmtId="0" fontId="11" fillId="7" borderId="16" xfId="0" applyFont="1" applyFill="1" applyBorder="1" applyAlignment="1">
      <alignment horizontal="left" vertical="center"/>
    </xf>
    <xf numFmtId="0" fontId="11" fillId="7" borderId="37" xfId="0" applyFont="1" applyFill="1" applyBorder="1" applyAlignment="1">
      <alignment horizontal="left" vertical="center"/>
    </xf>
    <xf numFmtId="0" fontId="11" fillId="7" borderId="39" xfId="0" applyFont="1" applyFill="1" applyBorder="1" applyAlignment="1">
      <alignment horizontal="left" vertical="center"/>
    </xf>
    <xf numFmtId="0" fontId="11" fillId="7" borderId="15" xfId="0" applyFont="1" applyFill="1" applyBorder="1" applyAlignment="1">
      <alignment horizontal="left" vertical="center"/>
    </xf>
    <xf numFmtId="0" fontId="11" fillId="7" borderId="40" xfId="0" applyFont="1" applyFill="1" applyBorder="1" applyAlignment="1">
      <alignment horizontal="left" vertical="center"/>
    </xf>
    <xf numFmtId="44" fontId="11" fillId="7" borderId="26" xfId="1" applyFont="1" applyFill="1" applyBorder="1" applyAlignment="1" applyProtection="1">
      <alignment horizontal="center" vertical="center"/>
      <protection locked="0"/>
    </xf>
    <xf numFmtId="44" fontId="11" fillId="7" borderId="41" xfId="1" applyFont="1" applyFill="1" applyBorder="1" applyAlignment="1" applyProtection="1">
      <alignment horizontal="center" vertical="center"/>
      <protection locked="0"/>
    </xf>
    <xf numFmtId="9" fontId="11" fillId="7" borderId="26" xfId="2" applyFont="1" applyFill="1" applyBorder="1" applyAlignment="1">
      <alignment horizontal="center" vertical="center"/>
    </xf>
    <xf numFmtId="9" fontId="11" fillId="7" borderId="38" xfId="2" applyFont="1" applyFill="1" applyBorder="1" applyAlignment="1">
      <alignment horizontal="center" vertical="center"/>
    </xf>
    <xf numFmtId="9" fontId="11" fillId="7" borderId="41" xfId="2" applyFont="1" applyFill="1" applyBorder="1" applyAlignment="1">
      <alignment horizontal="center" vertical="center"/>
    </xf>
    <xf numFmtId="9" fontId="11" fillId="7" borderId="42" xfId="2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left" vertical="center"/>
    </xf>
    <xf numFmtId="0" fontId="12" fillId="7" borderId="23" xfId="0" applyFont="1" applyFill="1" applyBorder="1" applyAlignment="1">
      <alignment horizontal="left" vertical="center"/>
    </xf>
    <xf numFmtId="0" fontId="12" fillId="7" borderId="29" xfId="0" applyFont="1" applyFill="1" applyBorder="1" applyAlignment="1">
      <alignment horizontal="left" vertical="center"/>
    </xf>
    <xf numFmtId="0" fontId="12" fillId="7" borderId="30" xfId="0" applyFont="1" applyFill="1" applyBorder="1" applyAlignment="1">
      <alignment horizontal="left" vertical="center"/>
    </xf>
    <xf numFmtId="44" fontId="3" fillId="7" borderId="23" xfId="1" applyFont="1" applyFill="1" applyBorder="1" applyAlignment="1" applyProtection="1">
      <alignment horizontal="center" vertical="center"/>
      <protection locked="0"/>
    </xf>
    <xf numFmtId="44" fontId="3" fillId="7" borderId="30" xfId="1" applyFont="1" applyFill="1" applyBorder="1" applyAlignment="1" applyProtection="1">
      <alignment horizontal="center" vertical="center"/>
      <protection locked="0"/>
    </xf>
    <xf numFmtId="9" fontId="12" fillId="7" borderId="23" xfId="2" applyFont="1" applyFill="1" applyBorder="1" applyAlignment="1">
      <alignment horizontal="center" vertical="center"/>
    </xf>
    <xf numFmtId="9" fontId="12" fillId="7" borderId="24" xfId="2" applyFont="1" applyFill="1" applyBorder="1" applyAlignment="1">
      <alignment horizontal="center" vertical="center"/>
    </xf>
    <xf numFmtId="9" fontId="12" fillId="7" borderId="30" xfId="2" applyFont="1" applyFill="1" applyBorder="1" applyAlignment="1">
      <alignment horizontal="center" vertical="center"/>
    </xf>
    <xf numFmtId="9" fontId="12" fillId="7" borderId="31" xfId="2" applyFont="1" applyFill="1" applyBorder="1" applyAlignment="1">
      <alignment horizontal="center" vertical="center"/>
    </xf>
    <xf numFmtId="0" fontId="11" fillId="7" borderId="36" xfId="0" applyFont="1" applyFill="1" applyBorder="1" applyAlignment="1" applyProtection="1">
      <alignment horizontal="left" vertical="center"/>
    </xf>
    <xf numFmtId="0" fontId="11" fillId="7" borderId="16" xfId="0" applyFont="1" applyFill="1" applyBorder="1" applyAlignment="1" applyProtection="1">
      <alignment horizontal="left" vertical="center"/>
    </xf>
    <xf numFmtId="0" fontId="11" fillId="7" borderId="37" xfId="0" applyFont="1" applyFill="1" applyBorder="1" applyAlignment="1" applyProtection="1">
      <alignment horizontal="left" vertical="center"/>
    </xf>
    <xf numFmtId="0" fontId="11" fillId="7" borderId="39" xfId="0" applyFont="1" applyFill="1" applyBorder="1" applyAlignment="1" applyProtection="1">
      <alignment horizontal="left" vertical="center"/>
    </xf>
    <xf numFmtId="0" fontId="11" fillId="7" borderId="15" xfId="0" applyFont="1" applyFill="1" applyBorder="1" applyAlignment="1" applyProtection="1">
      <alignment horizontal="left" vertical="center"/>
    </xf>
    <xf numFmtId="0" fontId="11" fillId="7" borderId="40" xfId="0" applyFont="1" applyFill="1" applyBorder="1" applyAlignment="1" applyProtection="1">
      <alignment horizontal="left" vertical="center"/>
    </xf>
    <xf numFmtId="0" fontId="11" fillId="7" borderId="43" xfId="0" applyFont="1" applyFill="1" applyBorder="1" applyAlignment="1" applyProtection="1">
      <alignment horizontal="left" vertical="center"/>
    </xf>
    <xf numFmtId="0" fontId="11" fillId="7" borderId="41" xfId="0" applyFont="1" applyFill="1" applyBorder="1" applyAlignment="1" applyProtection="1">
      <alignment horizontal="left" vertical="center"/>
    </xf>
    <xf numFmtId="0" fontId="11" fillId="7" borderId="36" xfId="0" applyFont="1" applyFill="1" applyBorder="1" applyAlignment="1" applyProtection="1">
      <alignment horizontal="left" vertical="center"/>
      <protection locked="0"/>
    </xf>
    <xf numFmtId="0" fontId="11" fillId="7" borderId="16" xfId="0" applyFont="1" applyFill="1" applyBorder="1" applyAlignment="1" applyProtection="1">
      <alignment horizontal="left" vertical="center"/>
      <protection locked="0"/>
    </xf>
    <xf numFmtId="0" fontId="11" fillId="7" borderId="37" xfId="0" applyFont="1" applyFill="1" applyBorder="1" applyAlignment="1" applyProtection="1">
      <alignment horizontal="left" vertical="center"/>
      <protection locked="0"/>
    </xf>
    <xf numFmtId="0" fontId="11" fillId="7" borderId="39" xfId="0" applyFont="1" applyFill="1" applyBorder="1" applyAlignment="1" applyProtection="1">
      <alignment horizontal="left" vertical="center"/>
      <protection locked="0"/>
    </xf>
    <xf numFmtId="0" fontId="11" fillId="7" borderId="15" xfId="0" applyFont="1" applyFill="1" applyBorder="1" applyAlignment="1" applyProtection="1">
      <alignment horizontal="left" vertical="center"/>
      <protection locked="0"/>
    </xf>
    <xf numFmtId="0" fontId="11" fillId="7" borderId="40" xfId="0" applyFont="1" applyFill="1" applyBorder="1" applyAlignment="1" applyProtection="1">
      <alignment horizontal="left" vertical="center"/>
      <protection locked="0"/>
    </xf>
    <xf numFmtId="0" fontId="11" fillId="7" borderId="43" xfId="0" applyFont="1" applyFill="1" applyBorder="1" applyAlignment="1" applyProtection="1">
      <alignment horizontal="left" vertical="center"/>
      <protection locked="0"/>
    </xf>
    <xf numFmtId="0" fontId="11" fillId="7" borderId="41" xfId="0" applyFont="1" applyFill="1" applyBorder="1" applyAlignment="1" applyProtection="1">
      <alignment horizontal="left" vertical="center"/>
      <protection locked="0"/>
    </xf>
    <xf numFmtId="0" fontId="12" fillId="7" borderId="71" xfId="0" applyFont="1" applyFill="1" applyBorder="1" applyAlignment="1">
      <alignment horizontal="right" vertical="center"/>
    </xf>
    <xf numFmtId="0" fontId="12" fillId="7" borderId="72" xfId="0" applyFont="1" applyFill="1" applyBorder="1" applyAlignment="1">
      <alignment horizontal="right" vertical="center"/>
    </xf>
    <xf numFmtId="0" fontId="12" fillId="7" borderId="44" xfId="0" applyFont="1" applyFill="1" applyBorder="1" applyAlignment="1">
      <alignment horizontal="right" vertical="center"/>
    </xf>
    <xf numFmtId="0" fontId="12" fillId="7" borderId="45" xfId="0" applyFont="1" applyFill="1" applyBorder="1" applyAlignment="1">
      <alignment horizontal="right" vertical="center"/>
    </xf>
    <xf numFmtId="44" fontId="12" fillId="7" borderId="21" xfId="1" applyFont="1" applyFill="1" applyBorder="1" applyAlignment="1">
      <alignment horizontal="center" vertical="center" shrinkToFit="1"/>
    </xf>
    <xf numFmtId="44" fontId="12" fillId="7" borderId="2" xfId="1" applyFont="1" applyFill="1" applyBorder="1" applyAlignment="1">
      <alignment horizontal="center" vertical="center" shrinkToFit="1"/>
    </xf>
    <xf numFmtId="44" fontId="12" fillId="7" borderId="3" xfId="1" applyFont="1" applyFill="1" applyBorder="1" applyAlignment="1">
      <alignment horizontal="center" vertical="center" shrinkToFit="1"/>
    </xf>
    <xf numFmtId="44" fontId="12" fillId="7" borderId="46" xfId="1" applyFont="1" applyFill="1" applyBorder="1" applyAlignment="1">
      <alignment horizontal="center" vertical="center" shrinkToFit="1"/>
    </xf>
    <xf numFmtId="44" fontId="12" fillId="7" borderId="7" xfId="1" applyFont="1" applyFill="1" applyBorder="1" applyAlignment="1">
      <alignment horizontal="center" vertical="center" shrinkToFit="1"/>
    </xf>
    <xf numFmtId="44" fontId="12" fillId="7" borderId="8" xfId="1" applyFont="1" applyFill="1" applyBorder="1" applyAlignment="1">
      <alignment horizontal="center" vertical="center" shrinkToFit="1"/>
    </xf>
    <xf numFmtId="0" fontId="12" fillId="7" borderId="25" xfId="0" applyFont="1" applyFill="1" applyBorder="1" applyAlignment="1">
      <alignment horizontal="right" vertical="center"/>
    </xf>
    <xf numFmtId="0" fontId="12" fillId="7" borderId="26" xfId="0" applyFont="1" applyFill="1" applyBorder="1" applyAlignment="1">
      <alignment horizontal="right" vertical="center"/>
    </xf>
    <xf numFmtId="0" fontId="12" fillId="7" borderId="29" xfId="0" applyFont="1" applyFill="1" applyBorder="1" applyAlignment="1">
      <alignment horizontal="right" vertical="center"/>
    </xf>
    <xf numFmtId="0" fontId="12" fillId="7" borderId="30" xfId="0" applyFont="1" applyFill="1" applyBorder="1" applyAlignment="1">
      <alignment horizontal="right" vertical="center"/>
    </xf>
    <xf numFmtId="44" fontId="3" fillId="7" borderId="21" xfId="1" applyFont="1" applyFill="1" applyBorder="1" applyAlignment="1">
      <alignment horizontal="center" vertical="center"/>
    </xf>
    <xf numFmtId="44" fontId="3" fillId="7" borderId="2" xfId="1" applyFont="1" applyFill="1" applyBorder="1" applyAlignment="1">
      <alignment horizontal="center" vertical="center"/>
    </xf>
    <xf numFmtId="44" fontId="3" fillId="7" borderId="56" xfId="1" applyFont="1" applyFill="1" applyBorder="1" applyAlignment="1">
      <alignment horizontal="center" vertical="center"/>
    </xf>
    <xf numFmtId="44" fontId="3" fillId="7" borderId="46" xfId="1" applyFont="1" applyFill="1" applyBorder="1" applyAlignment="1">
      <alignment horizontal="center" vertical="center"/>
    </xf>
    <xf numFmtId="44" fontId="3" fillId="7" borderId="7" xfId="1" applyFont="1" applyFill="1" applyBorder="1" applyAlignment="1">
      <alignment horizontal="center" vertical="center"/>
    </xf>
    <xf numFmtId="44" fontId="3" fillId="7" borderId="57" xfId="1" applyFont="1" applyFill="1" applyBorder="1" applyAlignment="1">
      <alignment horizontal="center" vertical="center"/>
    </xf>
    <xf numFmtId="9" fontId="3" fillId="7" borderId="26" xfId="2" applyFont="1" applyFill="1" applyBorder="1" applyAlignment="1">
      <alignment horizontal="center" vertical="center"/>
    </xf>
    <xf numFmtId="9" fontId="3" fillId="7" borderId="38" xfId="2" applyFont="1" applyFill="1" applyBorder="1" applyAlignment="1">
      <alignment horizontal="center" vertical="center"/>
    </xf>
    <xf numFmtId="9" fontId="3" fillId="7" borderId="30" xfId="2" applyFont="1" applyFill="1" applyBorder="1" applyAlignment="1">
      <alignment horizontal="center" vertical="center"/>
    </xf>
    <xf numFmtId="9" fontId="3" fillId="7" borderId="31" xfId="2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/>
    </xf>
    <xf numFmtId="0" fontId="11" fillId="7" borderId="69" xfId="0" applyFont="1" applyFill="1" applyBorder="1" applyAlignment="1" applyProtection="1">
      <alignment horizontal="left" vertical="center"/>
      <protection locked="0"/>
    </xf>
    <xf numFmtId="0" fontId="11" fillId="7" borderId="70" xfId="0" applyFont="1" applyFill="1" applyBorder="1" applyAlignment="1" applyProtection="1">
      <alignment horizontal="left" vertical="center"/>
      <protection locked="0"/>
    </xf>
    <xf numFmtId="44" fontId="11" fillId="7" borderId="53" xfId="1" applyFont="1" applyFill="1" applyBorder="1" applyAlignment="1" applyProtection="1">
      <alignment horizontal="center" vertical="center"/>
      <protection locked="0"/>
    </xf>
    <xf numFmtId="44" fontId="11" fillId="7" borderId="0" xfId="1" applyFont="1" applyFill="1" applyBorder="1" applyAlignment="1" applyProtection="1">
      <alignment horizontal="center" vertical="center"/>
      <protection locked="0"/>
    </xf>
    <xf numFmtId="44" fontId="11" fillId="7" borderId="5" xfId="1" applyFont="1" applyFill="1" applyBorder="1" applyAlignment="1" applyProtection="1">
      <alignment horizontal="center" vertical="center"/>
      <protection locked="0"/>
    </xf>
    <xf numFmtId="0" fontId="12" fillId="3" borderId="22" xfId="0" applyFont="1" applyFill="1" applyBorder="1" applyAlignment="1">
      <alignment horizontal="left" vertical="center"/>
    </xf>
    <xf numFmtId="0" fontId="12" fillId="3" borderId="23" xfId="0" applyFont="1" applyFill="1" applyBorder="1" applyAlignment="1">
      <alignment horizontal="left" vertical="center"/>
    </xf>
    <xf numFmtId="0" fontId="12" fillId="3" borderId="29" xfId="0" applyFont="1" applyFill="1" applyBorder="1" applyAlignment="1">
      <alignment horizontal="left" vertical="center"/>
    </xf>
    <xf numFmtId="0" fontId="12" fillId="3" borderId="30" xfId="0" applyFont="1" applyFill="1" applyBorder="1" applyAlignment="1">
      <alignment horizontal="left" vertical="center"/>
    </xf>
    <xf numFmtId="44" fontId="11" fillId="7" borderId="23" xfId="1" applyFont="1" applyFill="1" applyBorder="1" applyAlignment="1" applyProtection="1">
      <alignment horizontal="center" vertical="center"/>
      <protection locked="0"/>
    </xf>
    <xf numFmtId="44" fontId="11" fillId="7" borderId="30" xfId="1" applyFont="1" applyFill="1" applyBorder="1" applyAlignment="1" applyProtection="1">
      <alignment horizontal="center" vertical="center"/>
      <protection locked="0"/>
    </xf>
    <xf numFmtId="9" fontId="12" fillId="7" borderId="23" xfId="2" applyFont="1" applyFill="1" applyBorder="1" applyAlignment="1" applyProtection="1">
      <alignment horizontal="center" vertical="center"/>
    </xf>
    <xf numFmtId="9" fontId="12" fillId="7" borderId="24" xfId="2" applyFont="1" applyFill="1" applyBorder="1" applyAlignment="1" applyProtection="1">
      <alignment horizontal="center" vertical="center"/>
    </xf>
    <xf numFmtId="9" fontId="12" fillId="7" borderId="30" xfId="2" applyFont="1" applyFill="1" applyBorder="1" applyAlignment="1" applyProtection="1">
      <alignment horizontal="center" vertical="center"/>
    </xf>
    <xf numFmtId="9" fontId="12" fillId="7" borderId="31" xfId="2" applyFont="1" applyFill="1" applyBorder="1" applyAlignment="1" applyProtection="1">
      <alignment horizontal="center" vertical="center"/>
    </xf>
    <xf numFmtId="0" fontId="27" fillId="16" borderId="0" xfId="0" applyFont="1" applyFill="1" applyBorder="1" applyAlignment="1">
      <alignment horizontal="center"/>
    </xf>
    <xf numFmtId="0" fontId="6" fillId="10" borderId="0" xfId="0" applyFont="1" applyFill="1" applyBorder="1" applyAlignment="1">
      <alignment horizontal="left" vertical="center"/>
    </xf>
    <xf numFmtId="0" fontId="0" fillId="0" borderId="66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64" xfId="0" applyBorder="1" applyAlignment="1">
      <alignment horizontal="left"/>
    </xf>
    <xf numFmtId="0" fontId="2" fillId="6" borderId="61" xfId="0" applyFont="1" applyFill="1" applyBorder="1" applyAlignment="1">
      <alignment horizontal="center" vertical="center"/>
    </xf>
    <xf numFmtId="0" fontId="2" fillId="6" borderId="62" xfId="0" applyFont="1" applyFill="1" applyBorder="1" applyAlignment="1">
      <alignment horizontal="center" vertical="center"/>
    </xf>
    <xf numFmtId="0" fontId="0" fillId="0" borderId="68" xfId="0" applyBorder="1" applyAlignment="1">
      <alignment horizontal="left"/>
    </xf>
    <xf numFmtId="0" fontId="0" fillId="0" borderId="63" xfId="0" applyBorder="1" applyAlignment="1">
      <alignment horizontal="left"/>
    </xf>
  </cellXfs>
  <cellStyles count="6">
    <cellStyle name="Milliers 2" xfId="4"/>
    <cellStyle name="Monétaire" xfId="1" builtinId="4"/>
    <cellStyle name="Monétaire 2" xfId="5"/>
    <cellStyle name="Normal" xfId="0" builtinId="0"/>
    <cellStyle name="Normal 2" xfId="3"/>
    <cellStyle name="Pourcentage" xfId="2" builtinId="5"/>
  </cellStyles>
  <dxfs count="150"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theme="7" tint="0.79998168889431442"/>
        </patternFill>
      </fill>
      <border>
        <left style="hair">
          <color auto="1"/>
        </lef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99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Evaluation!Zone_d_impression"/><Relationship Id="rId1" Type="http://schemas.openxmlformats.org/officeDocument/2006/relationships/image" Target="../media/image1.png"/><Relationship Id="rId6" Type="http://schemas.openxmlformats.org/officeDocument/2006/relationships/image" Target="../media/image5.jpe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jpeg"/><Relationship Id="rId2" Type="http://schemas.openxmlformats.org/officeDocument/2006/relationships/image" Target="../media/image7.jpeg"/><Relationship Id="rId1" Type="http://schemas.openxmlformats.org/officeDocument/2006/relationships/image" Target="../media/image6.png"/><Relationship Id="rId4" Type="http://schemas.openxmlformats.org/officeDocument/2006/relationships/image" Target="../media/image9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jpeg"/><Relationship Id="rId1" Type="http://schemas.openxmlformats.org/officeDocument/2006/relationships/image" Target="../media/image10.jpeg"/><Relationship Id="rId5" Type="http://schemas.openxmlformats.org/officeDocument/2006/relationships/image" Target="../media/image9.jpeg"/><Relationship Id="rId4" Type="http://schemas.openxmlformats.org/officeDocument/2006/relationships/image" Target="../media/image13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jpeg"/><Relationship Id="rId2" Type="http://schemas.openxmlformats.org/officeDocument/2006/relationships/image" Target="../media/image15.jpeg"/><Relationship Id="rId1" Type="http://schemas.openxmlformats.org/officeDocument/2006/relationships/image" Target="../media/image14.png"/><Relationship Id="rId5" Type="http://schemas.openxmlformats.org/officeDocument/2006/relationships/image" Target="../media/image9.jpeg"/><Relationship Id="rId4" Type="http://schemas.openxmlformats.org/officeDocument/2006/relationships/image" Target="../media/image17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../media/image19.png"/><Relationship Id="rId1" Type="http://schemas.openxmlformats.org/officeDocument/2006/relationships/image" Target="../media/image18.png"/><Relationship Id="rId4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57040</xdr:colOff>
      <xdr:row>12</xdr:row>
      <xdr:rowOff>115947</xdr:rowOff>
    </xdr:from>
    <xdr:to>
      <xdr:col>36</xdr:col>
      <xdr:colOff>130802</xdr:colOff>
      <xdr:row>32</xdr:row>
      <xdr:rowOff>141017</xdr:rowOff>
    </xdr:to>
    <xdr:sp macro="" textlink="">
      <xdr:nvSpPr>
        <xdr:cNvPr id="10" name="Arc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 rot="19884080">
          <a:off x="1508469" y="2088983"/>
          <a:ext cx="5153762" cy="2973284"/>
        </a:xfrm>
        <a:prstGeom prst="arc">
          <a:avLst>
            <a:gd name="adj1" fmla="val 12653980"/>
            <a:gd name="adj2" fmla="val 6671867"/>
          </a:avLst>
        </a:prstGeom>
        <a:ln w="28575"/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35</xdr:col>
      <xdr:colOff>53421</xdr:colOff>
      <xdr:row>26</xdr:row>
      <xdr:rowOff>115196</xdr:rowOff>
    </xdr:from>
    <xdr:to>
      <xdr:col>40</xdr:col>
      <xdr:colOff>92981</xdr:colOff>
      <xdr:row>30</xdr:row>
      <xdr:rowOff>136275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03421" y="4151982"/>
          <a:ext cx="946703" cy="610722"/>
        </a:xfrm>
        <a:prstGeom prst="rect">
          <a:avLst/>
        </a:prstGeom>
      </xdr:spPr>
    </xdr:pic>
    <xdr:clientData/>
  </xdr:twoCellAnchor>
  <xdr:twoCellAnchor editAs="oneCell">
    <xdr:from>
      <xdr:col>40</xdr:col>
      <xdr:colOff>153368</xdr:colOff>
      <xdr:row>35</xdr:row>
      <xdr:rowOff>0</xdr:rowOff>
    </xdr:from>
    <xdr:to>
      <xdr:col>44</xdr:col>
      <xdr:colOff>153457</xdr:colOff>
      <xdr:row>37</xdr:row>
      <xdr:rowOff>84717</xdr:rowOff>
    </xdr:to>
    <xdr:pic>
      <xdr:nvPicPr>
        <xdr:cNvPr id="15" name="Image 14">
          <a:hlinkClick xmlns:r="http://schemas.openxmlformats.org/officeDocument/2006/relationships" r:id="rId2" tooltip="Evaluation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2368" y="5438937"/>
          <a:ext cx="723989" cy="439862"/>
        </a:xfrm>
        <a:prstGeom prst="rect">
          <a:avLst/>
        </a:prstGeom>
      </xdr:spPr>
    </xdr:pic>
    <xdr:clientData/>
  </xdr:twoCellAnchor>
  <xdr:twoCellAnchor>
    <xdr:from>
      <xdr:col>39</xdr:col>
      <xdr:colOff>18957</xdr:colOff>
      <xdr:row>33</xdr:row>
      <xdr:rowOff>105120</xdr:rowOff>
    </xdr:from>
    <xdr:to>
      <xdr:col>45</xdr:col>
      <xdr:colOff>35101</xdr:colOff>
      <xdr:row>38</xdr:row>
      <xdr:rowOff>97048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7076982" y="4981920"/>
          <a:ext cx="1101994" cy="906328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34</xdr:col>
      <xdr:colOff>31750</xdr:colOff>
      <xdr:row>7</xdr:row>
      <xdr:rowOff>135002</xdr:rowOff>
    </xdr:from>
    <xdr:to>
      <xdr:col>45</xdr:col>
      <xdr:colOff>176891</xdr:colOff>
      <xdr:row>12</xdr:row>
      <xdr:rowOff>63356</xdr:rowOff>
    </xdr:to>
    <xdr:pic>
      <xdr:nvPicPr>
        <xdr:cNvPr id="11" name="Image 10" descr="\\cg56.fr\DFS-DGISS\DA-Autonomie-Dossiers\Conférence des financeurs\Outils de communication\pack 4 logos\NouveaulogoCDExterne_1243x879_Quadri JPG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0321" y="1370984"/>
          <a:ext cx="2140857" cy="6654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34018</xdr:colOff>
      <xdr:row>9</xdr:row>
      <xdr:rowOff>67573</xdr:rowOff>
    </xdr:from>
    <xdr:to>
      <xdr:col>14</xdr:col>
      <xdr:colOff>134164</xdr:colOff>
      <xdr:row>12</xdr:row>
      <xdr:rowOff>127430</xdr:rowOff>
    </xdr:to>
    <xdr:pic>
      <xdr:nvPicPr>
        <xdr:cNvPr id="18" name="Image 17" descr="C:\Users\flamand-e\AppData\Local\Packages\Microsoft.Windows.Photos_8wekyb3d8bbwe\TempState\ShareServiceTempFolder\Logo_PBVBretagne_Bleu_Picto_Vert_RVB.jpe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589" y="1598377"/>
          <a:ext cx="1551575" cy="5020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176893</xdr:colOff>
      <xdr:row>24</xdr:row>
      <xdr:rowOff>129269</xdr:rowOff>
    </xdr:from>
    <xdr:to>
      <xdr:col>17</xdr:col>
      <xdr:colOff>6803</xdr:colOff>
      <xdr:row>39</xdr:row>
      <xdr:rowOff>34557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1679" y="3775983"/>
          <a:ext cx="2245178" cy="22457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49922</xdr:colOff>
      <xdr:row>16</xdr:row>
      <xdr:rowOff>24963</xdr:rowOff>
    </xdr:from>
    <xdr:to>
      <xdr:col>1</xdr:col>
      <xdr:colOff>183173</xdr:colOff>
      <xdr:row>16</xdr:row>
      <xdr:rowOff>146539</xdr:rowOff>
    </xdr:to>
    <xdr:sp macro="" textlink="">
      <xdr:nvSpPr>
        <xdr:cNvPr id="2" name="Ellips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49922</xdr:colOff>
      <xdr:row>18</xdr:row>
      <xdr:rowOff>24963</xdr:rowOff>
    </xdr:from>
    <xdr:to>
      <xdr:col>1</xdr:col>
      <xdr:colOff>183173</xdr:colOff>
      <xdr:row>18</xdr:row>
      <xdr:rowOff>146539</xdr:rowOff>
    </xdr:to>
    <xdr:sp macro="" textlink="">
      <xdr:nvSpPr>
        <xdr:cNvPr id="3" name="Ellips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49922</xdr:colOff>
      <xdr:row>20</xdr:row>
      <xdr:rowOff>24963</xdr:rowOff>
    </xdr:from>
    <xdr:to>
      <xdr:col>1</xdr:col>
      <xdr:colOff>183173</xdr:colOff>
      <xdr:row>20</xdr:row>
      <xdr:rowOff>146539</xdr:rowOff>
    </xdr:to>
    <xdr:sp macro="" textlink="">
      <xdr:nvSpPr>
        <xdr:cNvPr id="4" name="Ellips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49922</xdr:colOff>
      <xdr:row>22</xdr:row>
      <xdr:rowOff>24963</xdr:rowOff>
    </xdr:from>
    <xdr:to>
      <xdr:col>1</xdr:col>
      <xdr:colOff>183173</xdr:colOff>
      <xdr:row>22</xdr:row>
      <xdr:rowOff>146539</xdr:rowOff>
    </xdr:to>
    <xdr:sp macro="" textlink="">
      <xdr:nvSpPr>
        <xdr:cNvPr id="5" name="Ellips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49922</xdr:colOff>
      <xdr:row>16</xdr:row>
      <xdr:rowOff>24963</xdr:rowOff>
    </xdr:from>
    <xdr:to>
      <xdr:col>16</xdr:col>
      <xdr:colOff>183173</xdr:colOff>
      <xdr:row>16</xdr:row>
      <xdr:rowOff>146539</xdr:rowOff>
    </xdr:to>
    <xdr:sp macro="" textlink="">
      <xdr:nvSpPr>
        <xdr:cNvPr id="6" name="Ellips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49922</xdr:colOff>
      <xdr:row>18</xdr:row>
      <xdr:rowOff>24963</xdr:rowOff>
    </xdr:from>
    <xdr:to>
      <xdr:col>16</xdr:col>
      <xdr:colOff>183173</xdr:colOff>
      <xdr:row>18</xdr:row>
      <xdr:rowOff>146539</xdr:rowOff>
    </xdr:to>
    <xdr:sp macro="" textlink="">
      <xdr:nvSpPr>
        <xdr:cNvPr id="7" name="Ellips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49922</xdr:colOff>
      <xdr:row>20</xdr:row>
      <xdr:rowOff>24963</xdr:rowOff>
    </xdr:from>
    <xdr:to>
      <xdr:col>16</xdr:col>
      <xdr:colOff>183173</xdr:colOff>
      <xdr:row>20</xdr:row>
      <xdr:rowOff>146539</xdr:rowOff>
    </xdr:to>
    <xdr:sp macro="" textlink="">
      <xdr:nvSpPr>
        <xdr:cNvPr id="8" name="Ellips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49922</xdr:colOff>
      <xdr:row>22</xdr:row>
      <xdr:rowOff>24963</xdr:rowOff>
    </xdr:from>
    <xdr:to>
      <xdr:col>16</xdr:col>
      <xdr:colOff>183173</xdr:colOff>
      <xdr:row>22</xdr:row>
      <xdr:rowOff>146539</xdr:rowOff>
    </xdr:to>
    <xdr:sp macro="" textlink="">
      <xdr:nvSpPr>
        <xdr:cNvPr id="9" name="Ellips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49922</xdr:colOff>
      <xdr:row>31</xdr:row>
      <xdr:rowOff>24963</xdr:rowOff>
    </xdr:from>
    <xdr:to>
      <xdr:col>17</xdr:col>
      <xdr:colOff>183173</xdr:colOff>
      <xdr:row>31</xdr:row>
      <xdr:rowOff>146539</xdr:rowOff>
    </xdr:to>
    <xdr:sp macro="" textlink="">
      <xdr:nvSpPr>
        <xdr:cNvPr id="10" name="Ellips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49922</xdr:colOff>
      <xdr:row>33</xdr:row>
      <xdr:rowOff>24963</xdr:rowOff>
    </xdr:from>
    <xdr:to>
      <xdr:col>17</xdr:col>
      <xdr:colOff>183173</xdr:colOff>
      <xdr:row>33</xdr:row>
      <xdr:rowOff>146539</xdr:rowOff>
    </xdr:to>
    <xdr:sp macro="" textlink="">
      <xdr:nvSpPr>
        <xdr:cNvPr id="11" name="Ellips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49922</xdr:colOff>
      <xdr:row>39</xdr:row>
      <xdr:rowOff>24963</xdr:rowOff>
    </xdr:from>
    <xdr:to>
      <xdr:col>17</xdr:col>
      <xdr:colOff>183173</xdr:colOff>
      <xdr:row>39</xdr:row>
      <xdr:rowOff>146539</xdr:rowOff>
    </xdr:to>
    <xdr:sp macro="" textlink="">
      <xdr:nvSpPr>
        <xdr:cNvPr id="12" name="Ellips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49922</xdr:colOff>
      <xdr:row>41</xdr:row>
      <xdr:rowOff>24963</xdr:rowOff>
    </xdr:from>
    <xdr:to>
      <xdr:col>17</xdr:col>
      <xdr:colOff>183173</xdr:colOff>
      <xdr:row>41</xdr:row>
      <xdr:rowOff>146539</xdr:rowOff>
    </xdr:to>
    <xdr:sp macro="" textlink="">
      <xdr:nvSpPr>
        <xdr:cNvPr id="13" name="Ellips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49922</xdr:colOff>
      <xdr:row>34</xdr:row>
      <xdr:rowOff>24963</xdr:rowOff>
    </xdr:from>
    <xdr:to>
      <xdr:col>3</xdr:col>
      <xdr:colOff>183173</xdr:colOff>
      <xdr:row>34</xdr:row>
      <xdr:rowOff>146539</xdr:rowOff>
    </xdr:to>
    <xdr:sp macro="" textlink="">
      <xdr:nvSpPr>
        <xdr:cNvPr id="14" name="Ellips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49922</xdr:colOff>
      <xdr:row>36</xdr:row>
      <xdr:rowOff>24963</xdr:rowOff>
    </xdr:from>
    <xdr:to>
      <xdr:col>3</xdr:col>
      <xdr:colOff>183173</xdr:colOff>
      <xdr:row>36</xdr:row>
      <xdr:rowOff>146539</xdr:rowOff>
    </xdr:to>
    <xdr:sp macro="" textlink="">
      <xdr:nvSpPr>
        <xdr:cNvPr id="15" name="Ellips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49922</xdr:colOff>
      <xdr:row>38</xdr:row>
      <xdr:rowOff>24963</xdr:rowOff>
    </xdr:from>
    <xdr:to>
      <xdr:col>3</xdr:col>
      <xdr:colOff>183173</xdr:colOff>
      <xdr:row>38</xdr:row>
      <xdr:rowOff>146539</xdr:rowOff>
    </xdr:to>
    <xdr:sp macro="" textlink="">
      <xdr:nvSpPr>
        <xdr:cNvPr id="16" name="Ellips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49922</xdr:colOff>
      <xdr:row>40</xdr:row>
      <xdr:rowOff>24963</xdr:rowOff>
    </xdr:from>
    <xdr:to>
      <xdr:col>3</xdr:col>
      <xdr:colOff>183173</xdr:colOff>
      <xdr:row>40</xdr:row>
      <xdr:rowOff>146539</xdr:rowOff>
    </xdr:to>
    <xdr:sp macro="" textlink="">
      <xdr:nvSpPr>
        <xdr:cNvPr id="17" name="Ellips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277057" y="2025213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49922</xdr:colOff>
      <xdr:row>50</xdr:row>
      <xdr:rowOff>24963</xdr:rowOff>
    </xdr:from>
    <xdr:to>
      <xdr:col>2</xdr:col>
      <xdr:colOff>183173</xdr:colOff>
      <xdr:row>50</xdr:row>
      <xdr:rowOff>146539</xdr:rowOff>
    </xdr:to>
    <xdr:sp macro="" textlink="">
      <xdr:nvSpPr>
        <xdr:cNvPr id="19" name="Ellips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731326" y="6333444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49922</xdr:colOff>
      <xdr:row>52</xdr:row>
      <xdr:rowOff>24963</xdr:rowOff>
    </xdr:from>
    <xdr:to>
      <xdr:col>2</xdr:col>
      <xdr:colOff>183173</xdr:colOff>
      <xdr:row>52</xdr:row>
      <xdr:rowOff>146539</xdr:rowOff>
    </xdr:to>
    <xdr:sp macro="" textlink="">
      <xdr:nvSpPr>
        <xdr:cNvPr id="20" name="Ellips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504191" y="8341021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49922</xdr:colOff>
      <xdr:row>54</xdr:row>
      <xdr:rowOff>24963</xdr:rowOff>
    </xdr:from>
    <xdr:to>
      <xdr:col>2</xdr:col>
      <xdr:colOff>183173</xdr:colOff>
      <xdr:row>54</xdr:row>
      <xdr:rowOff>146539</xdr:rowOff>
    </xdr:to>
    <xdr:sp macro="" textlink="">
      <xdr:nvSpPr>
        <xdr:cNvPr id="21" name="Ellips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504191" y="8663405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49922</xdr:colOff>
      <xdr:row>56</xdr:row>
      <xdr:rowOff>24963</xdr:rowOff>
    </xdr:from>
    <xdr:to>
      <xdr:col>2</xdr:col>
      <xdr:colOff>183173</xdr:colOff>
      <xdr:row>56</xdr:row>
      <xdr:rowOff>146539</xdr:rowOff>
    </xdr:to>
    <xdr:sp macro="" textlink="">
      <xdr:nvSpPr>
        <xdr:cNvPr id="22" name="Ellips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504191" y="8985790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49922</xdr:colOff>
      <xdr:row>83</xdr:row>
      <xdr:rowOff>24963</xdr:rowOff>
    </xdr:from>
    <xdr:to>
      <xdr:col>2</xdr:col>
      <xdr:colOff>183173</xdr:colOff>
      <xdr:row>83</xdr:row>
      <xdr:rowOff>146539</xdr:rowOff>
    </xdr:to>
    <xdr:sp macro="" textlink="">
      <xdr:nvSpPr>
        <xdr:cNvPr id="23" name="Ellipse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504191" y="8341021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49922</xdr:colOff>
      <xdr:row>87</xdr:row>
      <xdr:rowOff>24963</xdr:rowOff>
    </xdr:from>
    <xdr:to>
      <xdr:col>2</xdr:col>
      <xdr:colOff>183173</xdr:colOff>
      <xdr:row>87</xdr:row>
      <xdr:rowOff>146539</xdr:rowOff>
    </xdr:to>
    <xdr:sp macro="" textlink="">
      <xdr:nvSpPr>
        <xdr:cNvPr id="24" name="Ellips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504191" y="12414790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49922</xdr:colOff>
      <xdr:row>96</xdr:row>
      <xdr:rowOff>24963</xdr:rowOff>
    </xdr:from>
    <xdr:to>
      <xdr:col>2</xdr:col>
      <xdr:colOff>183173</xdr:colOff>
      <xdr:row>96</xdr:row>
      <xdr:rowOff>146539</xdr:rowOff>
    </xdr:to>
    <xdr:sp macro="" textlink="">
      <xdr:nvSpPr>
        <xdr:cNvPr id="25" name="Ellips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504191" y="13250059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49922</xdr:colOff>
      <xdr:row>61</xdr:row>
      <xdr:rowOff>24963</xdr:rowOff>
    </xdr:from>
    <xdr:to>
      <xdr:col>1</xdr:col>
      <xdr:colOff>183173</xdr:colOff>
      <xdr:row>61</xdr:row>
      <xdr:rowOff>146539</xdr:rowOff>
    </xdr:to>
    <xdr:sp macro="" textlink="">
      <xdr:nvSpPr>
        <xdr:cNvPr id="26" name="Ellips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515096" y="8686068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49922</xdr:colOff>
      <xdr:row>70</xdr:row>
      <xdr:rowOff>24963</xdr:rowOff>
    </xdr:from>
    <xdr:to>
      <xdr:col>1</xdr:col>
      <xdr:colOff>183173</xdr:colOff>
      <xdr:row>70</xdr:row>
      <xdr:rowOff>146539</xdr:rowOff>
    </xdr:to>
    <xdr:sp macro="" textlink="">
      <xdr:nvSpPr>
        <xdr:cNvPr id="27" name="Ellips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83187" y="10949555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3</xdr:col>
      <xdr:colOff>41030</xdr:colOff>
      <xdr:row>32</xdr:row>
      <xdr:rowOff>52754</xdr:rowOff>
    </xdr:from>
    <xdr:to>
      <xdr:col>3</xdr:col>
      <xdr:colOff>174281</xdr:colOff>
      <xdr:row>32</xdr:row>
      <xdr:rowOff>174330</xdr:rowOff>
    </xdr:to>
    <xdr:sp macro="" textlink="">
      <xdr:nvSpPr>
        <xdr:cNvPr id="28" name="Ellipse 2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744415" y="5896708"/>
          <a:ext cx="133251" cy="121576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21</xdr:col>
      <xdr:colOff>3873</xdr:colOff>
      <xdr:row>0</xdr:row>
      <xdr:rowOff>139632</xdr:rowOff>
    </xdr:from>
    <xdr:to>
      <xdr:col>22</xdr:col>
      <xdr:colOff>223061</xdr:colOff>
      <xdr:row>2</xdr:row>
      <xdr:rowOff>59662</xdr:rowOff>
    </xdr:to>
    <xdr:pic>
      <xdr:nvPicPr>
        <xdr:cNvPr id="42" name="Image 4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67181" y="139632"/>
          <a:ext cx="446322" cy="308357"/>
        </a:xfrm>
        <a:prstGeom prst="rect">
          <a:avLst/>
        </a:prstGeom>
      </xdr:spPr>
    </xdr:pic>
    <xdr:clientData/>
  </xdr:twoCellAnchor>
  <xdr:twoCellAnchor editAs="oneCell">
    <xdr:from>
      <xdr:col>17</xdr:col>
      <xdr:colOff>334525</xdr:colOff>
      <xdr:row>0</xdr:row>
      <xdr:rowOff>152317</xdr:rowOff>
    </xdr:from>
    <xdr:to>
      <xdr:col>20</xdr:col>
      <xdr:colOff>47603</xdr:colOff>
      <xdr:row>2</xdr:row>
      <xdr:rowOff>1</xdr:rowOff>
    </xdr:to>
    <xdr:pic>
      <xdr:nvPicPr>
        <xdr:cNvPr id="43" name="Image 42" descr="C:\Users\flamand-e\AppData\Local\Packages\Microsoft.Windows.Photos_8wekyb3d8bbwe\TempState\ShareServiceTempFolder\Logo_PBVBretagne_Bleu_Picto_Vert_RVB.jpe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0871" y="152317"/>
          <a:ext cx="672905" cy="2360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108521</xdr:colOff>
      <xdr:row>0</xdr:row>
      <xdr:rowOff>104670</xdr:rowOff>
    </xdr:from>
    <xdr:to>
      <xdr:col>27</xdr:col>
      <xdr:colOff>41868</xdr:colOff>
      <xdr:row>2</xdr:row>
      <xdr:rowOff>77181</xdr:rowOff>
    </xdr:to>
    <xdr:pic>
      <xdr:nvPicPr>
        <xdr:cNvPr id="44" name="Image 43" descr="\\cg56.fr\DFS-DGISS\DA-Autonomie-Dossiers\Conférence des financeurs\Outils de communication\pack 4 logos\NouveaulogoCDExterne_1243x879_Quadri JPG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0994" y="104670"/>
          <a:ext cx="1074253" cy="3597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0</xdr:row>
      <xdr:rowOff>0</xdr:rowOff>
    </xdr:from>
    <xdr:to>
      <xdr:col>17</xdr:col>
      <xdr:colOff>264131</xdr:colOff>
      <xdr:row>2</xdr:row>
      <xdr:rowOff>117712</xdr:rowOff>
    </xdr:to>
    <xdr:pic>
      <xdr:nvPicPr>
        <xdr:cNvPr id="35" name="Image 34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9631" y="0"/>
          <a:ext cx="498592" cy="4987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327473</xdr:colOff>
      <xdr:row>0</xdr:row>
      <xdr:rowOff>140863</xdr:rowOff>
    </xdr:from>
    <xdr:to>
      <xdr:col>4</xdr:col>
      <xdr:colOff>633123</xdr:colOff>
      <xdr:row>2</xdr:row>
      <xdr:rowOff>99684</xdr:rowOff>
    </xdr:to>
    <xdr:pic>
      <xdr:nvPicPr>
        <xdr:cNvPr id="13" name="Image 12" descr="\\cg56.fr\DFS-DGISS\DA-Autonomie-Dossiers\Conférence des financeurs\Outils de communication\pack 4 logos\CDF_Logo_56_RVB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2948" y="140863"/>
          <a:ext cx="305650" cy="3478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777696</xdr:colOff>
      <xdr:row>1</xdr:row>
      <xdr:rowOff>6574</xdr:rowOff>
    </xdr:from>
    <xdr:to>
      <xdr:col>5</xdr:col>
      <xdr:colOff>442296</xdr:colOff>
      <xdr:row>2</xdr:row>
      <xdr:rowOff>38830</xdr:rowOff>
    </xdr:to>
    <xdr:pic>
      <xdr:nvPicPr>
        <xdr:cNvPr id="15" name="Image 14" descr="C:\Users\flamand-e\AppData\Local\Packages\Microsoft.Windows.Photos_8wekyb3d8bbwe\TempState\ShareServiceTempFolder\Logo_PBVBretagne_Bleu_Picto_Vert_RVB.jpe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3171" y="194391"/>
          <a:ext cx="677470" cy="2334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73382</xdr:colOff>
      <xdr:row>0</xdr:row>
      <xdr:rowOff>161925</xdr:rowOff>
    </xdr:from>
    <xdr:to>
      <xdr:col>7</xdr:col>
      <xdr:colOff>369506</xdr:colOff>
      <xdr:row>2</xdr:row>
      <xdr:rowOff>78710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45055" y="161925"/>
          <a:ext cx="450402" cy="305834"/>
        </a:xfrm>
        <a:prstGeom prst="rect">
          <a:avLst/>
        </a:prstGeom>
      </xdr:spPr>
    </xdr:pic>
    <xdr:clientData/>
  </xdr:twoCellAnchor>
  <xdr:twoCellAnchor editAs="oneCell">
    <xdr:from>
      <xdr:col>7</xdr:col>
      <xdr:colOff>459883</xdr:colOff>
      <xdr:row>0</xdr:row>
      <xdr:rowOff>115373</xdr:rowOff>
    </xdr:from>
    <xdr:to>
      <xdr:col>8</xdr:col>
      <xdr:colOff>249611</xdr:colOff>
      <xdr:row>2</xdr:row>
      <xdr:rowOff>84639</xdr:rowOff>
    </xdr:to>
    <xdr:pic>
      <xdr:nvPicPr>
        <xdr:cNvPr id="17" name="Image 16" descr="\\cg56.fr\DFS-DGISS\DA-Autonomie-Dossiers\Conférence des financeurs\Outils de communication\pack 4 logos\NouveaulogoCDExterne_1243x879_Quadri JPG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5834" y="115373"/>
          <a:ext cx="1077615" cy="3583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189099</xdr:colOff>
      <xdr:row>8</xdr:row>
      <xdr:rowOff>77040</xdr:rowOff>
    </xdr:from>
    <xdr:to>
      <xdr:col>0</xdr:col>
      <xdr:colOff>322350</xdr:colOff>
      <xdr:row>8</xdr:row>
      <xdr:rowOff>198616</xdr:rowOff>
    </xdr:to>
    <xdr:sp macro="" textlink="">
      <xdr:nvSpPr>
        <xdr:cNvPr id="9" name="Ellipse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9099" y="1568823"/>
          <a:ext cx="133251" cy="121576"/>
        </a:xfrm>
        <a:prstGeom prst="ellipse">
          <a:avLst/>
        </a:prstGeom>
        <a:solidFill>
          <a:schemeClr val="accent2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203107</xdr:colOff>
      <xdr:row>14</xdr:row>
      <xdr:rowOff>105055</xdr:rowOff>
    </xdr:from>
    <xdr:to>
      <xdr:col>0</xdr:col>
      <xdr:colOff>336358</xdr:colOff>
      <xdr:row>14</xdr:row>
      <xdr:rowOff>226631</xdr:rowOff>
    </xdr:to>
    <xdr:sp macro="" textlink="">
      <xdr:nvSpPr>
        <xdr:cNvPr id="10" name="Ellipse 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3107" y="2283198"/>
          <a:ext cx="133251" cy="121576"/>
        </a:xfrm>
        <a:prstGeom prst="ellipse">
          <a:avLst/>
        </a:prstGeom>
        <a:solidFill>
          <a:schemeClr val="accent2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196103</xdr:colOff>
      <xdr:row>26</xdr:row>
      <xdr:rowOff>77040</xdr:rowOff>
    </xdr:from>
    <xdr:to>
      <xdr:col>0</xdr:col>
      <xdr:colOff>329354</xdr:colOff>
      <xdr:row>26</xdr:row>
      <xdr:rowOff>198616</xdr:rowOff>
    </xdr:to>
    <xdr:sp macro="" textlink="">
      <xdr:nvSpPr>
        <xdr:cNvPr id="11" name="Ellipse 1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6103" y="5182720"/>
          <a:ext cx="133251" cy="121576"/>
        </a:xfrm>
        <a:prstGeom prst="ellipse">
          <a:avLst/>
        </a:prstGeom>
        <a:solidFill>
          <a:schemeClr val="accent2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147077</xdr:colOff>
      <xdr:row>28</xdr:row>
      <xdr:rowOff>77040</xdr:rowOff>
    </xdr:from>
    <xdr:to>
      <xdr:col>0</xdr:col>
      <xdr:colOff>280328</xdr:colOff>
      <xdr:row>28</xdr:row>
      <xdr:rowOff>198616</xdr:rowOff>
    </xdr:to>
    <xdr:sp macro="" textlink="">
      <xdr:nvSpPr>
        <xdr:cNvPr id="12" name="Ellipse 1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47077" y="5672978"/>
          <a:ext cx="133251" cy="121576"/>
        </a:xfrm>
        <a:prstGeom prst="ellipse">
          <a:avLst/>
        </a:prstGeom>
        <a:solidFill>
          <a:schemeClr val="accent2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161085</xdr:colOff>
      <xdr:row>37</xdr:row>
      <xdr:rowOff>105055</xdr:rowOff>
    </xdr:from>
    <xdr:to>
      <xdr:col>0</xdr:col>
      <xdr:colOff>294336</xdr:colOff>
      <xdr:row>37</xdr:row>
      <xdr:rowOff>226631</xdr:rowOff>
    </xdr:to>
    <xdr:sp macro="" textlink="">
      <xdr:nvSpPr>
        <xdr:cNvPr id="14" name="Ellipse 1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1085" y="7577978"/>
          <a:ext cx="133251" cy="121576"/>
        </a:xfrm>
        <a:prstGeom prst="ellipse">
          <a:avLst/>
        </a:prstGeom>
        <a:solidFill>
          <a:schemeClr val="accent2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210110</xdr:colOff>
      <xdr:row>50</xdr:row>
      <xdr:rowOff>35018</xdr:rowOff>
    </xdr:from>
    <xdr:to>
      <xdr:col>0</xdr:col>
      <xdr:colOff>343361</xdr:colOff>
      <xdr:row>50</xdr:row>
      <xdr:rowOff>156594</xdr:rowOff>
    </xdr:to>
    <xdr:sp macro="" textlink="">
      <xdr:nvSpPr>
        <xdr:cNvPr id="18" name="Ellipse 1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10110" y="9959228"/>
          <a:ext cx="133251" cy="121576"/>
        </a:xfrm>
        <a:prstGeom prst="ellipse">
          <a:avLst/>
        </a:prstGeom>
        <a:solidFill>
          <a:schemeClr val="accent2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194525</xdr:colOff>
      <xdr:row>12</xdr:row>
      <xdr:rowOff>53662</xdr:rowOff>
    </xdr:from>
    <xdr:to>
      <xdr:col>0</xdr:col>
      <xdr:colOff>327776</xdr:colOff>
      <xdr:row>12</xdr:row>
      <xdr:rowOff>175238</xdr:rowOff>
    </xdr:to>
    <xdr:sp macro="" textlink="">
      <xdr:nvSpPr>
        <xdr:cNvPr id="19" name="Ellipse 1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4525" y="2247095"/>
          <a:ext cx="133251" cy="121576"/>
        </a:xfrm>
        <a:prstGeom prst="ellipse">
          <a:avLst/>
        </a:prstGeom>
        <a:solidFill>
          <a:schemeClr val="accent2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4</xdr:col>
      <xdr:colOff>106116</xdr:colOff>
      <xdr:row>0</xdr:row>
      <xdr:rowOff>21464</xdr:rowOff>
    </xdr:from>
    <xdr:to>
      <xdr:col>4</xdr:col>
      <xdr:colOff>604708</xdr:colOff>
      <xdr:row>2</xdr:row>
      <xdr:rowOff>139176</xdr:rowOff>
    </xdr:to>
    <xdr:pic>
      <xdr:nvPicPr>
        <xdr:cNvPr id="20" name="Image 19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4158" y="21464"/>
          <a:ext cx="498592" cy="4987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147672</xdr:colOff>
      <xdr:row>0</xdr:row>
      <xdr:rowOff>95251</xdr:rowOff>
    </xdr:from>
    <xdr:to>
      <xdr:col>38</xdr:col>
      <xdr:colOff>142228</xdr:colOff>
      <xdr:row>2</xdr:row>
      <xdr:rowOff>78738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3731" y="95251"/>
          <a:ext cx="527311" cy="362873"/>
        </a:xfrm>
        <a:prstGeom prst="rect">
          <a:avLst/>
        </a:prstGeom>
      </xdr:spPr>
    </xdr:pic>
    <xdr:clientData/>
  </xdr:twoCellAnchor>
  <xdr:twoCellAnchor editAs="oneCell">
    <xdr:from>
      <xdr:col>29</xdr:col>
      <xdr:colOff>51177</xdr:colOff>
      <xdr:row>1</xdr:row>
      <xdr:rowOff>1745</xdr:rowOff>
    </xdr:from>
    <xdr:to>
      <xdr:col>34</xdr:col>
      <xdr:colOff>32288</xdr:colOff>
      <xdr:row>2</xdr:row>
      <xdr:rowOff>79616</xdr:rowOff>
    </xdr:to>
    <xdr:pic>
      <xdr:nvPicPr>
        <xdr:cNvPr id="10" name="Image 9" descr="C:\Users\flamand-e\AppData\Local\Packages\Microsoft.Windows.Photos_8wekyb3d8bbwe\TempState\ShareServiceTempFolder\Logo_PBVBretagne_Bleu_Picto_Vert_RVB.jpe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1728" y="155114"/>
          <a:ext cx="869035" cy="3038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167446</xdr:colOff>
      <xdr:row>0</xdr:row>
      <xdr:rowOff>44719</xdr:rowOff>
    </xdr:from>
    <xdr:to>
      <xdr:col>47</xdr:col>
      <xdr:colOff>96243</xdr:colOff>
      <xdr:row>2</xdr:row>
      <xdr:rowOff>137663</xdr:rowOff>
    </xdr:to>
    <xdr:pic>
      <xdr:nvPicPr>
        <xdr:cNvPr id="11" name="Image 10" descr="\\cg56.fr\DFS-DGISS\DA-Autonomie-Dossiers\Conférence des financeurs\Outils de communication\pack 4 logos\NouveaulogoCDExterne_1243x879_Quadri JPG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3844" y="44719"/>
          <a:ext cx="1389835" cy="472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4</xdr:col>
      <xdr:colOff>64096</xdr:colOff>
      <xdr:row>44</xdr:row>
      <xdr:rowOff>38424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627" y="6134746"/>
          <a:ext cx="658198" cy="658356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</xdr:colOff>
      <xdr:row>40</xdr:row>
      <xdr:rowOff>152400</xdr:rowOff>
    </xdr:from>
    <xdr:to>
      <xdr:col>5</xdr:col>
      <xdr:colOff>35683</xdr:colOff>
      <xdr:row>45</xdr:row>
      <xdr:rowOff>35841</xdr:rowOff>
    </xdr:to>
    <xdr:pic>
      <xdr:nvPicPr>
        <xdr:cNvPr id="8" name="Image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027" y="6287146"/>
          <a:ext cx="658198" cy="658356"/>
        </a:xfrm>
        <a:prstGeom prst="rect">
          <a:avLst/>
        </a:prstGeom>
      </xdr:spPr>
    </xdr:pic>
    <xdr:clientData/>
  </xdr:twoCellAnchor>
  <xdr:twoCellAnchor editAs="oneCell">
    <xdr:from>
      <xdr:col>25</xdr:col>
      <xdr:colOff>148525</xdr:colOff>
      <xdr:row>0</xdr:row>
      <xdr:rowOff>25831</xdr:rowOff>
    </xdr:from>
    <xdr:to>
      <xdr:col>28</xdr:col>
      <xdr:colOff>104676</xdr:colOff>
      <xdr:row>2</xdr:row>
      <xdr:rowOff>143543</xdr:rowOff>
    </xdr:to>
    <xdr:pic>
      <xdr:nvPicPr>
        <xdr:cNvPr id="9" name="Image 8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5915" y="25831"/>
          <a:ext cx="498592" cy="4987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1325772</xdr:colOff>
      <xdr:row>0</xdr:row>
      <xdr:rowOff>153819</xdr:rowOff>
    </xdr:from>
    <xdr:to>
      <xdr:col>5</xdr:col>
      <xdr:colOff>2080847</xdr:colOff>
      <xdr:row>2</xdr:row>
      <xdr:rowOff>30753</xdr:rowOff>
    </xdr:to>
    <xdr:pic>
      <xdr:nvPicPr>
        <xdr:cNvPr id="11" name="Image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96964" y="153819"/>
          <a:ext cx="755075" cy="257934"/>
        </a:xfrm>
        <a:prstGeom prst="rect">
          <a:avLst/>
        </a:prstGeom>
      </xdr:spPr>
    </xdr:pic>
    <xdr:clientData/>
  </xdr:twoCellAnchor>
  <xdr:twoCellAnchor editAs="oneCell">
    <xdr:from>
      <xdr:col>5</xdr:col>
      <xdr:colOff>2445609</xdr:colOff>
      <xdr:row>0</xdr:row>
      <xdr:rowOff>104042</xdr:rowOff>
    </xdr:from>
    <xdr:to>
      <xdr:col>5</xdr:col>
      <xdr:colOff>2982103</xdr:colOff>
      <xdr:row>2</xdr:row>
      <xdr:rowOff>86093</xdr:rowOff>
    </xdr:to>
    <xdr:pic>
      <xdr:nvPicPr>
        <xdr:cNvPr id="12" name="Image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16801" y="104042"/>
          <a:ext cx="536494" cy="363051"/>
        </a:xfrm>
        <a:prstGeom prst="rect">
          <a:avLst/>
        </a:prstGeom>
      </xdr:spPr>
    </xdr:pic>
    <xdr:clientData/>
  </xdr:twoCellAnchor>
  <xdr:twoCellAnchor editAs="oneCell">
    <xdr:from>
      <xdr:col>5</xdr:col>
      <xdr:colOff>3091371</xdr:colOff>
      <xdr:row>0</xdr:row>
      <xdr:rowOff>45048</xdr:rowOff>
    </xdr:from>
    <xdr:to>
      <xdr:col>7</xdr:col>
      <xdr:colOff>191673</xdr:colOff>
      <xdr:row>2</xdr:row>
      <xdr:rowOff>136837</xdr:rowOff>
    </xdr:to>
    <xdr:pic>
      <xdr:nvPicPr>
        <xdr:cNvPr id="13" name="Image 1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62563" y="45048"/>
          <a:ext cx="1415860" cy="472789"/>
        </a:xfrm>
        <a:prstGeom prst="rect">
          <a:avLst/>
        </a:prstGeom>
      </xdr:spPr>
    </xdr:pic>
    <xdr:clientData/>
  </xdr:twoCellAnchor>
  <xdr:twoCellAnchor>
    <xdr:from>
      <xdr:col>2</xdr:col>
      <xdr:colOff>51288</xdr:colOff>
      <xdr:row>6</xdr:row>
      <xdr:rowOff>65942</xdr:rowOff>
    </xdr:from>
    <xdr:to>
      <xdr:col>2</xdr:col>
      <xdr:colOff>184539</xdr:colOff>
      <xdr:row>6</xdr:row>
      <xdr:rowOff>187518</xdr:rowOff>
    </xdr:to>
    <xdr:sp macro="" textlink="">
      <xdr:nvSpPr>
        <xdr:cNvPr id="6" name="Ellips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44365" y="1216269"/>
          <a:ext cx="133251" cy="121576"/>
        </a:xfrm>
        <a:prstGeom prst="ellipse">
          <a:avLst/>
        </a:prstGeom>
        <a:solidFill>
          <a:schemeClr val="accent4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fr-F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5</xdr:col>
      <xdr:colOff>791308</xdr:colOff>
      <xdr:row>0</xdr:row>
      <xdr:rowOff>52754</xdr:rowOff>
    </xdr:from>
    <xdr:to>
      <xdr:col>5</xdr:col>
      <xdr:colOff>1289900</xdr:colOff>
      <xdr:row>2</xdr:row>
      <xdr:rowOff>164604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2754"/>
          <a:ext cx="498592" cy="4987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S137"/>
  <sheetViews>
    <sheetView showGridLines="0" showRowColHeaders="0" tabSelected="1" topLeftCell="A12" zoomScale="112" zoomScaleNormal="112" workbookViewId="0">
      <selection activeCell="X27" sqref="X27"/>
    </sheetView>
  </sheetViews>
  <sheetFormatPr baseColWidth="10" defaultColWidth="2.6640625" defaultRowHeight="12" customHeight="1" x14ac:dyDescent="0.3"/>
  <cols>
    <col min="5" max="5" width="3.109375" customWidth="1"/>
    <col min="49" max="175" width="2.6640625" style="1"/>
  </cols>
  <sheetData>
    <row r="1" spans="1:175" ht="12" customHeight="1" x14ac:dyDescent="0.3">
      <c r="A1" s="83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5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</row>
    <row r="2" spans="1:175" ht="12" customHeight="1" thickBot="1" x14ac:dyDescent="0.35">
      <c r="A2" s="86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7"/>
      <c r="AW2" s="82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</row>
    <row r="3" spans="1:175" ht="12" customHeight="1" x14ac:dyDescent="0.3">
      <c r="A3" s="86"/>
      <c r="B3" s="79" t="s">
        <v>3901</v>
      </c>
      <c r="C3" s="182" t="s">
        <v>3919</v>
      </c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4"/>
      <c r="AU3" s="79"/>
      <c r="AV3" s="80"/>
      <c r="AW3" s="82"/>
    </row>
    <row r="4" spans="1:175" ht="12" customHeight="1" x14ac:dyDescent="0.3">
      <c r="A4" s="86"/>
      <c r="B4" s="79"/>
      <c r="C4" s="185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7"/>
      <c r="AU4" s="79"/>
      <c r="AV4" s="80"/>
      <c r="AW4" s="82"/>
    </row>
    <row r="5" spans="1:175" ht="16.5" customHeight="1" thickBot="1" x14ac:dyDescent="0.35">
      <c r="A5" s="86"/>
      <c r="B5" s="79"/>
      <c r="C5" s="188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90"/>
      <c r="AU5" s="79"/>
      <c r="AV5" s="80"/>
      <c r="AW5" s="82"/>
    </row>
    <row r="6" spans="1:175" ht="12" customHeight="1" x14ac:dyDescent="0.3">
      <c r="A6" s="86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7"/>
      <c r="AW6" s="82"/>
    </row>
    <row r="7" spans="1:175" ht="12" customHeight="1" x14ac:dyDescent="0.3">
      <c r="A7" s="86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7"/>
      <c r="AW7" s="82"/>
    </row>
    <row r="8" spans="1:175" ht="12" customHeight="1" x14ac:dyDescent="0.3">
      <c r="A8" s="86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7"/>
    </row>
    <row r="9" spans="1:175" ht="12" customHeight="1" x14ac:dyDescent="0.3">
      <c r="A9" s="86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7"/>
    </row>
    <row r="10" spans="1:175" ht="12" customHeight="1" x14ac:dyDescent="0.3">
      <c r="A10" s="86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7"/>
    </row>
    <row r="11" spans="1:175" ht="12" customHeight="1" x14ac:dyDescent="0.45">
      <c r="A11" s="86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7"/>
      <c r="BT11" s="6"/>
    </row>
    <row r="12" spans="1:175" ht="12" customHeight="1" x14ac:dyDescent="0.3">
      <c r="A12" s="86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7"/>
    </row>
    <row r="13" spans="1:175" ht="12" customHeight="1" x14ac:dyDescent="0.3">
      <c r="A13" s="86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7"/>
    </row>
    <row r="14" spans="1:175" ht="12" customHeight="1" x14ac:dyDescent="0.3">
      <c r="A14" s="86"/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7"/>
    </row>
    <row r="15" spans="1:175" ht="12" customHeight="1" x14ac:dyDescent="0.3">
      <c r="A15" s="86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7"/>
    </row>
    <row r="16" spans="1:175" ht="12" customHeight="1" x14ac:dyDescent="0.3">
      <c r="A16" s="86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177" t="s">
        <v>3882</v>
      </c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7"/>
    </row>
    <row r="17" spans="1:48" ht="12" customHeight="1" x14ac:dyDescent="0.3">
      <c r="A17" s="86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7"/>
    </row>
    <row r="18" spans="1:48" ht="12" customHeight="1" x14ac:dyDescent="0.3">
      <c r="A18" s="86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7"/>
    </row>
    <row r="19" spans="1:48" ht="12" customHeight="1" x14ac:dyDescent="0.3">
      <c r="A19" s="86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7"/>
    </row>
    <row r="20" spans="1:48" ht="12" customHeight="1" x14ac:dyDescent="0.3">
      <c r="A20" s="86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7"/>
    </row>
    <row r="21" spans="1:48" ht="12" customHeight="1" x14ac:dyDescent="0.3">
      <c r="A21" s="86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7"/>
    </row>
    <row r="22" spans="1:48" ht="12" customHeight="1" x14ac:dyDescent="0.3">
      <c r="A22" s="86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7"/>
    </row>
    <row r="23" spans="1:48" ht="12" customHeight="1" x14ac:dyDescent="0.3">
      <c r="A23" s="86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7"/>
    </row>
    <row r="24" spans="1:48" ht="12" customHeight="1" x14ac:dyDescent="0.3">
      <c r="A24" s="86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7"/>
    </row>
    <row r="25" spans="1:48" ht="12" customHeight="1" x14ac:dyDescent="0.3">
      <c r="A25" s="86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7"/>
    </row>
    <row r="26" spans="1:48" ht="12" customHeight="1" x14ac:dyDescent="0.3">
      <c r="A26" s="86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7"/>
    </row>
    <row r="27" spans="1:48" ht="12" customHeight="1" x14ac:dyDescent="0.3">
      <c r="A27" s="86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7"/>
    </row>
    <row r="28" spans="1:48" ht="12" customHeight="1" x14ac:dyDescent="0.3">
      <c r="A28" s="86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7"/>
    </row>
    <row r="29" spans="1:48" ht="12" customHeight="1" x14ac:dyDescent="0.3">
      <c r="A29" s="86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7"/>
    </row>
    <row r="30" spans="1:48" ht="12" customHeight="1" x14ac:dyDescent="0.3">
      <c r="A30" s="86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7"/>
    </row>
    <row r="31" spans="1:48" ht="12" customHeight="1" x14ac:dyDescent="0.3">
      <c r="A31" s="86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7"/>
    </row>
    <row r="32" spans="1:48" ht="12" customHeight="1" x14ac:dyDescent="0.3">
      <c r="A32" s="86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7"/>
    </row>
    <row r="33" spans="1:175" ht="12" customHeight="1" x14ac:dyDescent="0.3">
      <c r="A33" s="86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7"/>
    </row>
    <row r="34" spans="1:175" ht="12" customHeight="1" x14ac:dyDescent="0.3">
      <c r="A34" s="86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7"/>
    </row>
    <row r="35" spans="1:175" ht="12" customHeight="1" x14ac:dyDescent="0.3">
      <c r="A35" s="86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7"/>
    </row>
    <row r="36" spans="1:175" ht="12" customHeight="1" x14ac:dyDescent="0.3">
      <c r="A36" s="86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7"/>
    </row>
    <row r="37" spans="1:175" ht="15.75" customHeight="1" x14ac:dyDescent="0.3">
      <c r="A37" s="86"/>
      <c r="B37" s="81"/>
      <c r="C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7"/>
    </row>
    <row r="38" spans="1:175" ht="15.75" customHeight="1" x14ac:dyDescent="0.35">
      <c r="A38" s="81"/>
      <c r="B38" s="81"/>
      <c r="C38" s="81"/>
      <c r="D38" s="174"/>
      <c r="E38" s="81"/>
      <c r="F38" s="81"/>
      <c r="H38" s="174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7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</row>
    <row r="39" spans="1:175" ht="12" customHeight="1" x14ac:dyDescent="0.3"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7"/>
    </row>
    <row r="40" spans="1:175" ht="12" customHeight="1" x14ac:dyDescent="0.3">
      <c r="A40" s="179"/>
      <c r="B40" s="180"/>
      <c r="C40" s="180"/>
      <c r="D40" s="180"/>
      <c r="E40" s="180"/>
      <c r="F40" s="180"/>
      <c r="G40" s="180"/>
      <c r="H40" s="180"/>
      <c r="I40" s="180"/>
      <c r="J40" s="180"/>
      <c r="K40" s="180"/>
      <c r="L40" s="180"/>
      <c r="M40" s="180"/>
      <c r="N40" s="180"/>
      <c r="O40" s="180"/>
      <c r="P40" s="180"/>
      <c r="Q40" s="180"/>
      <c r="R40" s="180"/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0"/>
      <c r="AD40" s="180"/>
      <c r="AE40" s="180"/>
      <c r="AF40" s="180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1"/>
    </row>
    <row r="41" spans="1:175" ht="12" customHeight="1" thickBot="1" x14ac:dyDescent="0.35">
      <c r="A41" s="88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90"/>
    </row>
    <row r="42" spans="1:175" ht="12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</row>
    <row r="43" spans="1:175" ht="12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</row>
    <row r="44" spans="1:175" ht="12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175" ht="12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  <row r="46" spans="1:175" ht="12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</row>
    <row r="47" spans="1:175" ht="12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</row>
    <row r="48" spans="1:175" ht="12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</row>
    <row r="49" spans="1:48" ht="12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</row>
    <row r="50" spans="1:48" ht="12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</row>
    <row r="51" spans="1:48" ht="12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</row>
    <row r="52" spans="1:48" ht="12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</row>
    <row r="53" spans="1:48" ht="12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</row>
    <row r="54" spans="1:48" ht="12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</row>
    <row r="55" spans="1:48" ht="12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</row>
    <row r="56" spans="1:48" ht="12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</row>
    <row r="57" spans="1:48" ht="12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</row>
    <row r="58" spans="1:48" ht="12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</row>
    <row r="59" spans="1:48" ht="12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</row>
    <row r="60" spans="1:48" ht="12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</row>
    <row r="61" spans="1:48" ht="12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</row>
    <row r="62" spans="1:48" ht="12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</row>
    <row r="63" spans="1:48" ht="12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</row>
    <row r="64" spans="1:48" ht="12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</row>
    <row r="65" spans="1:48" ht="12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</row>
    <row r="66" spans="1:48" ht="12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</row>
    <row r="67" spans="1:48" ht="12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</row>
    <row r="68" spans="1:48" ht="12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</row>
    <row r="69" spans="1:48" ht="12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</row>
    <row r="70" spans="1:48" ht="12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</row>
    <row r="71" spans="1:48" ht="12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</row>
    <row r="72" spans="1:48" ht="12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</row>
    <row r="73" spans="1:48" ht="12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</row>
    <row r="74" spans="1:48" ht="12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</row>
    <row r="75" spans="1:48" ht="12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</row>
    <row r="76" spans="1:48" ht="12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</row>
    <row r="77" spans="1:48" ht="12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</row>
    <row r="78" spans="1:48" ht="12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</row>
    <row r="79" spans="1:48" ht="12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</row>
    <row r="80" spans="1:48" ht="12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</row>
    <row r="81" spans="1:48" ht="12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</row>
    <row r="82" spans="1:48" ht="12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</row>
    <row r="83" spans="1:48" ht="12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</row>
    <row r="84" spans="1:48" ht="12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</row>
    <row r="85" spans="1:48" ht="12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</row>
    <row r="86" spans="1:48" ht="12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</row>
    <row r="87" spans="1:48" ht="12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</row>
    <row r="88" spans="1:48" ht="12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</row>
    <row r="89" spans="1:48" ht="12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</row>
    <row r="90" spans="1:48" ht="12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</row>
    <row r="91" spans="1:48" ht="12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</row>
    <row r="92" spans="1:48" ht="12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</row>
    <row r="93" spans="1:48" ht="12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</row>
    <row r="94" spans="1:48" ht="12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</row>
    <row r="95" spans="1:48" ht="12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</row>
    <row r="96" spans="1:48" ht="12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</row>
    <row r="97" spans="1:48" ht="12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</row>
    <row r="98" spans="1:48" ht="12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</row>
    <row r="99" spans="1:48" ht="12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</row>
    <row r="100" spans="1:48" ht="12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</row>
    <row r="101" spans="1:48" ht="12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</row>
    <row r="102" spans="1:48" ht="12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</row>
    <row r="103" spans="1:48" ht="12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</row>
    <row r="104" spans="1:48" ht="12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</row>
    <row r="105" spans="1:48" ht="12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</row>
    <row r="106" spans="1:48" ht="12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</row>
    <row r="107" spans="1:48" ht="12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</row>
    <row r="108" spans="1:48" ht="12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</row>
    <row r="109" spans="1:48" ht="12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</row>
    <row r="110" spans="1:48" ht="12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</row>
    <row r="111" spans="1:48" ht="12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</row>
    <row r="112" spans="1:48" ht="12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</row>
    <row r="113" spans="1:48" ht="12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</row>
    <row r="114" spans="1:48" ht="12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</row>
    <row r="115" spans="1:48" ht="12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</row>
    <row r="116" spans="1:48" ht="12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</row>
    <row r="117" spans="1:48" ht="12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</row>
    <row r="118" spans="1:48" ht="12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</row>
    <row r="119" spans="1:48" ht="12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</row>
    <row r="120" spans="1:48" ht="12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</row>
    <row r="121" spans="1:48" ht="12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</row>
    <row r="122" spans="1:48" ht="12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</row>
    <row r="123" spans="1:48" ht="12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</row>
    <row r="124" spans="1:48" ht="12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</row>
    <row r="125" spans="1:48" ht="12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</row>
    <row r="126" spans="1:48" ht="12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</row>
    <row r="127" spans="1:48" ht="12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</row>
    <row r="128" spans="1:48" ht="12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</row>
    <row r="129" spans="1:48" ht="12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</row>
    <row r="130" spans="1:48" ht="12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</row>
    <row r="131" spans="1:48" ht="12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</row>
    <row r="132" spans="1:48" ht="12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</row>
    <row r="133" spans="1:48" ht="12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</row>
    <row r="134" spans="1:48" ht="12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</row>
    <row r="135" spans="1:48" ht="12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</row>
    <row r="136" spans="1:48" ht="12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</row>
    <row r="137" spans="1:48" ht="12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</row>
  </sheetData>
  <sheetProtection selectLockedCells="1"/>
  <mergeCells count="3">
    <mergeCell ref="N16:AI25"/>
    <mergeCell ref="A40:AV40"/>
    <mergeCell ref="C3:AT5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CJ829"/>
  <sheetViews>
    <sheetView showGridLines="0" showRowColHeaders="0" zoomScale="130" zoomScaleNormal="130" workbookViewId="0">
      <pane ySplit="3" topLeftCell="A72" activePane="bottomLeft" state="frozen"/>
      <selection pane="bottomLeft" activeCell="B73" sqref="B73:AA78"/>
    </sheetView>
  </sheetViews>
  <sheetFormatPr baseColWidth="10" defaultColWidth="3.44140625" defaultRowHeight="14.4" x14ac:dyDescent="0.3"/>
  <cols>
    <col min="1" max="8" width="3.44140625" style="47"/>
    <col min="9" max="9" width="5.44140625" style="47" bestFit="1" customWidth="1"/>
    <col min="10" max="10" width="3.44140625" style="47"/>
    <col min="11" max="11" width="3.44140625" style="47" customWidth="1"/>
    <col min="12" max="15" width="3.44140625" style="47"/>
    <col min="16" max="16" width="6.109375" style="47" customWidth="1"/>
    <col min="17" max="17" width="3.44140625" style="47"/>
    <col min="18" max="18" width="5.6640625" style="47" customWidth="1"/>
    <col min="19" max="19" width="5.33203125" style="47" customWidth="1"/>
    <col min="20" max="25" width="3.44140625" style="47"/>
    <col min="26" max="26" width="6.6640625" style="47" customWidth="1"/>
    <col min="27" max="27" width="3.44140625" style="47"/>
    <col min="28" max="28" width="6.33203125" style="47" customWidth="1"/>
    <col min="29" max="88" width="3.44140625" style="46"/>
    <col min="89" max="16384" width="3.44140625" style="47"/>
  </cols>
  <sheetData>
    <row r="1" spans="1:88" x14ac:dyDescent="0.3">
      <c r="A1" s="72"/>
      <c r="B1" s="73"/>
      <c r="C1" s="73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7"/>
    </row>
    <row r="2" spans="1:88" ht="15.6" x14ac:dyDescent="0.3">
      <c r="A2" s="74"/>
      <c r="B2" s="78" t="s">
        <v>3919</v>
      </c>
      <c r="C2" s="75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9"/>
    </row>
    <row r="3" spans="1:88" ht="15" thickBot="1" x14ac:dyDescent="0.35">
      <c r="A3" s="76"/>
      <c r="B3" s="77"/>
      <c r="C3" s="77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1"/>
    </row>
    <row r="4" spans="1:88" ht="15" thickBot="1" x14ac:dyDescent="0.35">
      <c r="AB4" s="20"/>
    </row>
    <row r="5" spans="1:88" ht="21.75" customHeight="1" thickBot="1" x14ac:dyDescent="0.35">
      <c r="A5" s="19"/>
      <c r="B5" s="63" t="s">
        <v>3878</v>
      </c>
      <c r="C5" s="64"/>
      <c r="D5" s="64"/>
      <c r="E5" s="64"/>
      <c r="F5" s="62"/>
      <c r="G5" s="62"/>
      <c r="H5" s="62"/>
      <c r="I5" s="214"/>
      <c r="J5" s="214"/>
      <c r="K5" s="214"/>
      <c r="L5" s="214"/>
      <c r="M5" s="215"/>
      <c r="N5" s="28"/>
      <c r="O5" s="28"/>
      <c r="Q5" s="138"/>
      <c r="R5" s="138"/>
      <c r="S5" s="63" t="s">
        <v>3879</v>
      </c>
      <c r="T5" s="64"/>
      <c r="U5" s="64"/>
      <c r="V5" s="64"/>
      <c r="W5" s="214"/>
      <c r="X5" s="214"/>
      <c r="Y5" s="214"/>
      <c r="Z5" s="215"/>
      <c r="AA5" s="19"/>
      <c r="AB5" s="20"/>
    </row>
    <row r="6" spans="1:88" ht="24" customHeight="1" thickBot="1" x14ac:dyDescent="0.35">
      <c r="A6" s="18"/>
      <c r="B6" s="65" t="s">
        <v>3884</v>
      </c>
      <c r="C6" s="62"/>
      <c r="D6" s="62"/>
      <c r="E6" s="62"/>
      <c r="F6" s="62"/>
      <c r="G6" s="62"/>
      <c r="H6" s="62"/>
      <c r="I6" s="211"/>
      <c r="J6" s="211"/>
      <c r="K6" s="211"/>
      <c r="L6" s="211"/>
      <c r="M6" s="212"/>
      <c r="N6" s="28"/>
      <c r="O6" s="28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19"/>
      <c r="AB6" s="20"/>
    </row>
    <row r="7" spans="1:88" ht="15" customHeight="1" x14ac:dyDescent="0.3">
      <c r="A7" s="1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19"/>
      <c r="AB7" s="20"/>
    </row>
    <row r="8" spans="1:88" ht="20.25" customHeight="1" x14ac:dyDescent="0.3">
      <c r="A8" s="18"/>
      <c r="B8" s="209" t="s">
        <v>3881</v>
      </c>
      <c r="C8" s="209"/>
      <c r="D8" s="209"/>
      <c r="E8" s="210"/>
      <c r="F8" s="216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7"/>
      <c r="T8" s="217"/>
      <c r="U8" s="217"/>
      <c r="V8" s="217"/>
      <c r="W8" s="217"/>
      <c r="X8" s="217"/>
      <c r="Y8" s="217"/>
      <c r="Z8" s="217"/>
      <c r="AA8" s="218"/>
      <c r="AB8" s="20"/>
    </row>
    <row r="9" spans="1:88" ht="8.25" customHeight="1" x14ac:dyDescent="0.3">
      <c r="A9" s="18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20"/>
    </row>
    <row r="10" spans="1:88" s="45" customFormat="1" ht="22.5" customHeight="1" x14ac:dyDescent="0.3">
      <c r="A10" s="21"/>
      <c r="B10" s="209" t="s">
        <v>3838</v>
      </c>
      <c r="C10" s="209"/>
      <c r="D10" s="209"/>
      <c r="E10" s="210"/>
      <c r="F10" s="216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8"/>
      <c r="AB10" s="22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</row>
    <row r="11" spans="1:88" s="45" customFormat="1" x14ac:dyDescent="0.3">
      <c r="A11" s="21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22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</row>
    <row r="12" spans="1:88" s="45" customFormat="1" ht="27" customHeight="1" x14ac:dyDescent="0.3">
      <c r="A12" s="21"/>
      <c r="B12" s="213" t="s">
        <v>3902</v>
      </c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2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</row>
    <row r="13" spans="1:88" x14ac:dyDescent="0.3">
      <c r="A13" s="18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20"/>
    </row>
    <row r="14" spans="1:88" s="11" customFormat="1" ht="20.25" customHeight="1" thickBot="1" x14ac:dyDescent="0.35">
      <c r="A14" s="23"/>
      <c r="B14" s="194" t="s">
        <v>3846</v>
      </c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94"/>
      <c r="AB14" s="24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</row>
    <row r="15" spans="1:88" x14ac:dyDescent="0.3">
      <c r="A15" s="18"/>
      <c r="B15" s="204" t="s">
        <v>3860</v>
      </c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"/>
    </row>
    <row r="16" spans="1:88" s="12" customFormat="1" x14ac:dyDescent="0.3">
      <c r="A16" s="14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5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</row>
    <row r="17" spans="1:88" s="12" customFormat="1" x14ac:dyDescent="0.3">
      <c r="A17" s="14"/>
      <c r="B17" s="13"/>
      <c r="C17" s="25" t="s">
        <v>3839</v>
      </c>
      <c r="D17" s="13"/>
      <c r="E17" s="13"/>
      <c r="F17" s="13"/>
      <c r="G17" s="13"/>
      <c r="H17" s="13"/>
      <c r="I17" s="13"/>
      <c r="J17" s="13"/>
      <c r="K17" s="13"/>
      <c r="L17" s="13"/>
      <c r="M17" s="191"/>
      <c r="N17" s="193"/>
      <c r="O17" s="13"/>
      <c r="P17" s="13"/>
      <c r="Q17" s="13"/>
      <c r="R17" s="25" t="s">
        <v>3843</v>
      </c>
      <c r="S17" s="13"/>
      <c r="T17" s="13"/>
      <c r="U17" s="13"/>
      <c r="V17" s="13"/>
      <c r="W17" s="13"/>
      <c r="X17" s="13"/>
      <c r="Y17" s="191"/>
      <c r="Z17" s="193"/>
      <c r="AA17" s="13"/>
      <c r="AB17" s="15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</row>
    <row r="18" spans="1:88" s="12" customFormat="1" x14ac:dyDescent="0.3">
      <c r="A18" s="14"/>
      <c r="B18" s="13"/>
      <c r="C18" s="25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25"/>
      <c r="S18" s="13"/>
      <c r="T18" s="13"/>
      <c r="U18" s="13"/>
      <c r="V18" s="13"/>
      <c r="W18" s="13"/>
      <c r="X18" s="13"/>
      <c r="Y18" s="141"/>
      <c r="Z18" s="141"/>
      <c r="AA18" s="13"/>
      <c r="AB18" s="15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</row>
    <row r="19" spans="1:88" s="12" customFormat="1" x14ac:dyDescent="0.3">
      <c r="A19" s="14"/>
      <c r="B19" s="13"/>
      <c r="C19" s="25" t="s">
        <v>3840</v>
      </c>
      <c r="D19" s="13"/>
      <c r="E19" s="13"/>
      <c r="F19" s="13"/>
      <c r="G19" s="13"/>
      <c r="H19" s="13"/>
      <c r="I19" s="13"/>
      <c r="J19" s="13"/>
      <c r="K19" s="13"/>
      <c r="L19" s="13"/>
      <c r="M19" s="191"/>
      <c r="N19" s="193"/>
      <c r="O19" s="13"/>
      <c r="P19" s="13"/>
      <c r="Q19" s="13"/>
      <c r="R19" s="25" t="s">
        <v>3844</v>
      </c>
      <c r="S19" s="13"/>
      <c r="T19" s="13"/>
      <c r="U19" s="13"/>
      <c r="V19" s="13"/>
      <c r="W19" s="13"/>
      <c r="X19" s="13"/>
      <c r="Y19" s="191"/>
      <c r="Z19" s="193"/>
      <c r="AA19" s="13"/>
      <c r="AB19" s="15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</row>
    <row r="20" spans="1:88" s="12" customFormat="1" x14ac:dyDescent="0.3">
      <c r="A20" s="14"/>
      <c r="B20" s="13"/>
      <c r="C20" s="25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25"/>
      <c r="S20" s="13"/>
      <c r="T20" s="13"/>
      <c r="U20" s="13"/>
      <c r="V20" s="13"/>
      <c r="W20" s="13"/>
      <c r="X20" s="13"/>
      <c r="Y20" s="141"/>
      <c r="Z20" s="141"/>
      <c r="AA20" s="13"/>
      <c r="AB20" s="15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</row>
    <row r="21" spans="1:88" s="12" customFormat="1" x14ac:dyDescent="0.3">
      <c r="A21" s="14"/>
      <c r="B21" s="13"/>
      <c r="C21" s="25" t="s">
        <v>3841</v>
      </c>
      <c r="D21" s="13"/>
      <c r="E21" s="13"/>
      <c r="F21" s="13"/>
      <c r="G21" s="13"/>
      <c r="H21" s="13"/>
      <c r="I21" s="13"/>
      <c r="J21" s="13"/>
      <c r="K21" s="13"/>
      <c r="L21" s="13"/>
      <c r="M21" s="191"/>
      <c r="N21" s="193"/>
      <c r="O21" s="13"/>
      <c r="P21" s="13"/>
      <c r="Q21" s="13"/>
      <c r="R21" s="25" t="s">
        <v>3845</v>
      </c>
      <c r="S21" s="13"/>
      <c r="T21" s="13"/>
      <c r="U21" s="13"/>
      <c r="V21" s="13"/>
      <c r="W21" s="13"/>
      <c r="X21" s="13"/>
      <c r="Y21" s="191"/>
      <c r="Z21" s="193"/>
      <c r="AA21" s="13"/>
      <c r="AB21" s="15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</row>
    <row r="22" spans="1:88" s="12" customFormat="1" x14ac:dyDescent="0.3">
      <c r="A22" s="14"/>
      <c r="B22" s="13"/>
      <c r="C22" s="25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25"/>
      <c r="S22" s="13"/>
      <c r="T22" s="13"/>
      <c r="U22" s="13"/>
      <c r="V22" s="13"/>
      <c r="W22" s="13"/>
      <c r="X22" s="13"/>
      <c r="Y22" s="141"/>
      <c r="Z22" s="141"/>
      <c r="AA22" s="13"/>
      <c r="AB22" s="15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</row>
    <row r="23" spans="1:88" s="12" customFormat="1" x14ac:dyDescent="0.3">
      <c r="A23" s="14"/>
      <c r="B23" s="13"/>
      <c r="C23" s="25" t="s">
        <v>3842</v>
      </c>
      <c r="D23" s="13"/>
      <c r="E23" s="13"/>
      <c r="F23" s="13"/>
      <c r="G23" s="13"/>
      <c r="H23" s="13"/>
      <c r="I23" s="13"/>
      <c r="J23" s="13"/>
      <c r="K23" s="13"/>
      <c r="L23" s="13"/>
      <c r="M23" s="191"/>
      <c r="N23" s="193"/>
      <c r="O23" s="13"/>
      <c r="P23" s="13"/>
      <c r="Q23" s="13"/>
      <c r="R23" s="220" t="s">
        <v>3911</v>
      </c>
      <c r="S23" s="220"/>
      <c r="T23" s="220"/>
      <c r="U23" s="220"/>
      <c r="V23" s="220"/>
      <c r="W23" s="220"/>
      <c r="X23" s="13"/>
      <c r="Y23" s="191"/>
      <c r="Z23" s="193"/>
      <c r="AA23" s="13"/>
      <c r="AB23" s="15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</row>
    <row r="24" spans="1:88" s="12" customFormat="1" x14ac:dyDescent="0.3">
      <c r="A24" s="14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219"/>
      <c r="S24" s="219"/>
      <c r="T24" s="219"/>
      <c r="U24" s="219"/>
      <c r="V24" s="219"/>
      <c r="W24" s="219"/>
      <c r="X24" s="13"/>
      <c r="Y24" s="13"/>
      <c r="Z24" s="13"/>
      <c r="AA24" s="13"/>
      <c r="AB24" s="15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</row>
    <row r="25" spans="1:88" ht="26.25" customHeight="1" x14ac:dyDescent="0.3">
      <c r="A25" s="18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9"/>
      <c r="AB25" s="20"/>
    </row>
    <row r="26" spans="1:88" s="11" customFormat="1" ht="20.25" customHeight="1" thickBot="1" x14ac:dyDescent="0.35">
      <c r="A26" s="23"/>
      <c r="B26" s="194" t="s">
        <v>3846</v>
      </c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194"/>
      <c r="AB26" s="24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</row>
    <row r="27" spans="1:88" x14ac:dyDescent="0.3">
      <c r="A27" s="18"/>
      <c r="B27" s="204" t="s">
        <v>3860</v>
      </c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"/>
    </row>
    <row r="28" spans="1:88" s="12" customFormat="1" ht="15" thickBot="1" x14ac:dyDescent="0.35">
      <c r="A28" s="14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5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</row>
    <row r="29" spans="1:88" s="12" customFormat="1" ht="15.75" customHeight="1" x14ac:dyDescent="0.3">
      <c r="A29" s="14"/>
      <c r="B29" s="13"/>
      <c r="C29" s="222" t="s">
        <v>3883</v>
      </c>
      <c r="D29" s="223"/>
      <c r="E29" s="223"/>
      <c r="F29" s="223"/>
      <c r="G29" s="223"/>
      <c r="H29" s="224"/>
      <c r="I29" s="13"/>
      <c r="J29" s="228"/>
      <c r="K29" s="229"/>
      <c r="L29" s="230"/>
      <c r="M29" s="13"/>
      <c r="N29" s="13"/>
      <c r="O29" s="13"/>
      <c r="P29" s="13"/>
      <c r="Q29" s="32"/>
      <c r="R29" s="33"/>
      <c r="S29" s="33"/>
      <c r="T29" s="33"/>
      <c r="U29" s="33"/>
      <c r="V29" s="33"/>
      <c r="W29" s="33"/>
      <c r="X29" s="33"/>
      <c r="Y29" s="33"/>
      <c r="Z29" s="34"/>
      <c r="AA29" s="13"/>
      <c r="AB29" s="15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</row>
    <row r="30" spans="1:88" s="12" customFormat="1" ht="15.75" customHeight="1" thickBot="1" x14ac:dyDescent="0.35">
      <c r="A30" s="14"/>
      <c r="B30" s="13"/>
      <c r="C30" s="225"/>
      <c r="D30" s="226"/>
      <c r="E30" s="226"/>
      <c r="F30" s="226"/>
      <c r="G30" s="226"/>
      <c r="H30" s="227"/>
      <c r="I30" s="13"/>
      <c r="J30" s="231"/>
      <c r="K30" s="232"/>
      <c r="L30" s="233"/>
      <c r="M30" s="13"/>
      <c r="N30" s="13"/>
      <c r="O30" s="13"/>
      <c r="P30" s="13"/>
      <c r="Q30" s="35"/>
      <c r="R30" s="36"/>
      <c r="S30" s="37" t="s">
        <v>3847</v>
      </c>
      <c r="T30" s="36"/>
      <c r="U30" s="36"/>
      <c r="V30" s="36"/>
      <c r="W30" s="36"/>
      <c r="X30" s="36"/>
      <c r="Y30" s="36"/>
      <c r="Z30" s="38"/>
      <c r="AA30" s="13"/>
      <c r="AB30" s="15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</row>
    <row r="31" spans="1:88" s="12" customFormat="1" ht="15" thickBot="1" x14ac:dyDescent="0.35">
      <c r="A31" s="14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35"/>
      <c r="R31" s="36"/>
      <c r="S31" s="36"/>
      <c r="T31" s="36"/>
      <c r="U31" s="36"/>
      <c r="V31" s="36"/>
      <c r="W31" s="36"/>
      <c r="X31" s="36"/>
      <c r="Y31" s="36"/>
      <c r="Z31" s="38"/>
      <c r="AA31" s="13"/>
      <c r="AB31" s="15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</row>
    <row r="32" spans="1:88" s="12" customFormat="1" x14ac:dyDescent="0.3">
      <c r="A32" s="14"/>
      <c r="B32" s="13"/>
      <c r="C32" s="61" t="s">
        <v>3852</v>
      </c>
      <c r="D32" s="33"/>
      <c r="E32" s="33"/>
      <c r="F32" s="33"/>
      <c r="G32" s="33"/>
      <c r="H32" s="33"/>
      <c r="I32" s="33"/>
      <c r="J32" s="33"/>
      <c r="K32" s="33"/>
      <c r="L32" s="34"/>
      <c r="M32" s="13"/>
      <c r="N32" s="13"/>
      <c r="O32" s="13"/>
      <c r="P32" s="13"/>
      <c r="Q32" s="35"/>
      <c r="R32" s="36"/>
      <c r="S32" s="36" t="s">
        <v>3848</v>
      </c>
      <c r="T32" s="36"/>
      <c r="U32" s="36"/>
      <c r="V32" s="36"/>
      <c r="W32" s="36"/>
      <c r="X32" s="191"/>
      <c r="Y32" s="193"/>
      <c r="Z32" s="38"/>
      <c r="AA32" s="13"/>
      <c r="AB32" s="15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</row>
    <row r="33" spans="1:88" s="12" customFormat="1" x14ac:dyDescent="0.3">
      <c r="A33" s="14"/>
      <c r="B33" s="13"/>
      <c r="C33" s="35"/>
      <c r="D33" s="36"/>
      <c r="E33" s="36" t="s">
        <v>3894</v>
      </c>
      <c r="F33" s="36"/>
      <c r="G33" s="36"/>
      <c r="H33" s="36"/>
      <c r="I33" s="36"/>
      <c r="J33" s="191"/>
      <c r="K33" s="193"/>
      <c r="L33" s="38"/>
      <c r="M33" s="13"/>
      <c r="N33" s="13"/>
      <c r="O33" s="13"/>
      <c r="P33" s="13"/>
      <c r="Q33" s="35"/>
      <c r="R33" s="36"/>
      <c r="S33" s="36"/>
      <c r="T33" s="36"/>
      <c r="U33" s="36"/>
      <c r="V33" s="36"/>
      <c r="W33" s="36"/>
      <c r="X33" s="37"/>
      <c r="Y33" s="37"/>
      <c r="Z33" s="38"/>
      <c r="AA33" s="13"/>
      <c r="AB33" s="15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</row>
    <row r="34" spans="1:88" s="12" customFormat="1" x14ac:dyDescent="0.3">
      <c r="A34" s="14"/>
      <c r="B34" s="13"/>
      <c r="C34" s="35"/>
      <c r="D34" s="36"/>
      <c r="E34" s="36"/>
      <c r="F34" s="36"/>
      <c r="G34" s="36"/>
      <c r="H34" s="36"/>
      <c r="I34" s="36"/>
      <c r="J34" s="37"/>
      <c r="K34" s="37"/>
      <c r="L34" s="38"/>
      <c r="M34" s="13"/>
      <c r="N34" s="13"/>
      <c r="O34" s="13"/>
      <c r="P34" s="13"/>
      <c r="Q34" s="35"/>
      <c r="R34" s="36"/>
      <c r="S34" s="36" t="s">
        <v>3849</v>
      </c>
      <c r="T34" s="36"/>
      <c r="U34" s="36"/>
      <c r="V34" s="36"/>
      <c r="W34" s="36"/>
      <c r="X34" s="191"/>
      <c r="Y34" s="193"/>
      <c r="Z34" s="38"/>
      <c r="AA34" s="13"/>
      <c r="AB34" s="15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</row>
    <row r="35" spans="1:88" s="12" customFormat="1" ht="15" thickBot="1" x14ac:dyDescent="0.35">
      <c r="A35" s="14"/>
      <c r="B35" s="13"/>
      <c r="C35" s="35"/>
      <c r="D35" s="36"/>
      <c r="E35" s="36" t="s">
        <v>3853</v>
      </c>
      <c r="F35" s="36"/>
      <c r="G35" s="36"/>
      <c r="H35" s="36"/>
      <c r="I35" s="36"/>
      <c r="J35" s="191"/>
      <c r="K35" s="193"/>
      <c r="L35" s="38"/>
      <c r="M35" s="13"/>
      <c r="N35" s="13"/>
      <c r="O35" s="13"/>
      <c r="P35" s="13"/>
      <c r="Q35" s="39"/>
      <c r="R35" s="40"/>
      <c r="S35" s="40"/>
      <c r="T35" s="40"/>
      <c r="U35" s="40"/>
      <c r="V35" s="40"/>
      <c r="W35" s="40"/>
      <c r="X35" s="40"/>
      <c r="Y35" s="40"/>
      <c r="Z35" s="41"/>
      <c r="AA35" s="13"/>
      <c r="AB35" s="15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</row>
    <row r="36" spans="1:88" s="12" customFormat="1" ht="15" thickBot="1" x14ac:dyDescent="0.35">
      <c r="A36" s="14"/>
      <c r="B36" s="13"/>
      <c r="C36" s="35"/>
      <c r="D36" s="36"/>
      <c r="E36" s="36"/>
      <c r="F36" s="36"/>
      <c r="G36" s="36"/>
      <c r="H36" s="36"/>
      <c r="I36" s="36"/>
      <c r="J36" s="37"/>
      <c r="K36" s="37"/>
      <c r="L36" s="38"/>
      <c r="M36" s="13"/>
      <c r="N36" s="13"/>
      <c r="O36" s="13"/>
      <c r="P36" s="13"/>
      <c r="Q36" s="43" t="str">
        <f>IF($J$29=X32+X34,"","Total par sexe différent du total général")</f>
        <v/>
      </c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5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</row>
    <row r="37" spans="1:88" s="12" customFormat="1" ht="15.75" customHeight="1" x14ac:dyDescent="0.3">
      <c r="A37" s="14"/>
      <c r="B37" s="13"/>
      <c r="C37" s="35"/>
      <c r="D37" s="36"/>
      <c r="E37" s="36" t="s">
        <v>3854</v>
      </c>
      <c r="F37" s="36"/>
      <c r="G37" s="36"/>
      <c r="H37" s="36"/>
      <c r="I37" s="36"/>
      <c r="J37" s="191"/>
      <c r="K37" s="193"/>
      <c r="L37" s="38"/>
      <c r="M37" s="13"/>
      <c r="N37" s="13"/>
      <c r="O37" s="13"/>
      <c r="P37" s="13"/>
      <c r="Q37" s="32"/>
      <c r="R37" s="33"/>
      <c r="S37" s="33"/>
      <c r="T37" s="33"/>
      <c r="U37" s="33"/>
      <c r="V37" s="33"/>
      <c r="W37" s="33"/>
      <c r="X37" s="33"/>
      <c r="Y37" s="33"/>
      <c r="Z37" s="34"/>
      <c r="AA37" s="13"/>
      <c r="AB37" s="15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</row>
    <row r="38" spans="1:88" s="12" customFormat="1" x14ac:dyDescent="0.3">
      <c r="A38" s="14"/>
      <c r="B38" s="13"/>
      <c r="C38" s="35"/>
      <c r="D38" s="36"/>
      <c r="E38" s="36"/>
      <c r="F38" s="36"/>
      <c r="G38" s="36"/>
      <c r="H38" s="36"/>
      <c r="I38" s="36"/>
      <c r="J38" s="37"/>
      <c r="K38" s="37"/>
      <c r="L38" s="38"/>
      <c r="M38" s="13"/>
      <c r="N38" s="13"/>
      <c r="O38" s="13"/>
      <c r="P38" s="13"/>
      <c r="Q38" s="35"/>
      <c r="R38" s="36"/>
      <c r="S38" s="37" t="s">
        <v>3850</v>
      </c>
      <c r="T38" s="36"/>
      <c r="U38" s="36"/>
      <c r="V38" s="36"/>
      <c r="W38" s="36"/>
      <c r="X38" s="36"/>
      <c r="Y38" s="36"/>
      <c r="Z38" s="38"/>
      <c r="AA38" s="13"/>
      <c r="AB38" s="15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</row>
    <row r="39" spans="1:88" s="12" customFormat="1" x14ac:dyDescent="0.3">
      <c r="A39" s="14"/>
      <c r="B39" s="13"/>
      <c r="C39" s="35"/>
      <c r="D39" s="36"/>
      <c r="E39" s="36" t="s">
        <v>3855</v>
      </c>
      <c r="F39" s="36"/>
      <c r="G39" s="36"/>
      <c r="H39" s="36"/>
      <c r="I39" s="36"/>
      <c r="J39" s="191"/>
      <c r="K39" s="193"/>
      <c r="L39" s="38"/>
      <c r="M39" s="13"/>
      <c r="N39" s="13"/>
      <c r="O39" s="13"/>
      <c r="P39" s="13"/>
      <c r="Q39" s="35"/>
      <c r="R39" s="36"/>
      <c r="S39" s="36"/>
      <c r="T39" s="36"/>
      <c r="U39" s="36"/>
      <c r="V39" s="36"/>
      <c r="W39" s="36"/>
      <c r="X39" s="36"/>
      <c r="Y39" s="36"/>
      <c r="Z39" s="38"/>
      <c r="AA39" s="13"/>
      <c r="AB39" s="15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</row>
    <row r="40" spans="1:88" s="12" customFormat="1" x14ac:dyDescent="0.3">
      <c r="A40" s="14"/>
      <c r="B40" s="13"/>
      <c r="C40" s="35"/>
      <c r="D40" s="36"/>
      <c r="E40" s="36"/>
      <c r="F40" s="36"/>
      <c r="G40" s="36"/>
      <c r="H40" s="36"/>
      <c r="I40" s="36"/>
      <c r="J40" s="37"/>
      <c r="K40" s="37"/>
      <c r="L40" s="38"/>
      <c r="M40" s="13"/>
      <c r="N40" s="13"/>
      <c r="O40" s="13"/>
      <c r="P40" s="13"/>
      <c r="Q40" s="35"/>
      <c r="R40" s="36"/>
      <c r="S40" s="36" t="s">
        <v>3851</v>
      </c>
      <c r="T40" s="36"/>
      <c r="U40" s="36"/>
      <c r="V40" s="36"/>
      <c r="W40" s="36"/>
      <c r="X40" s="191"/>
      <c r="Y40" s="193"/>
      <c r="Z40" s="38"/>
      <c r="AA40" s="13"/>
      <c r="AB40" s="15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</row>
    <row r="41" spans="1:88" s="12" customFormat="1" x14ac:dyDescent="0.3">
      <c r="A41" s="14"/>
      <c r="B41" s="13"/>
      <c r="C41" s="35"/>
      <c r="D41" s="36"/>
      <c r="E41" s="36" t="s">
        <v>3856</v>
      </c>
      <c r="F41" s="36"/>
      <c r="G41" s="36"/>
      <c r="H41" s="36"/>
      <c r="I41" s="36"/>
      <c r="J41" s="191"/>
      <c r="K41" s="193"/>
      <c r="L41" s="38"/>
      <c r="M41" s="13"/>
      <c r="N41" s="13"/>
      <c r="O41" s="13"/>
      <c r="P41" s="13"/>
      <c r="Q41" s="35"/>
      <c r="R41" s="36"/>
      <c r="S41" s="36"/>
      <c r="T41" s="36"/>
      <c r="U41" s="36"/>
      <c r="V41" s="36"/>
      <c r="W41" s="36"/>
      <c r="X41" s="37"/>
      <c r="Y41" s="37"/>
      <c r="Z41" s="38"/>
      <c r="AA41" s="13"/>
      <c r="AB41" s="15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</row>
    <row r="42" spans="1:88" s="12" customFormat="1" ht="15" thickBot="1" x14ac:dyDescent="0.35">
      <c r="A42" s="14"/>
      <c r="B42" s="13"/>
      <c r="C42" s="39"/>
      <c r="D42" s="40"/>
      <c r="E42" s="40"/>
      <c r="F42" s="40"/>
      <c r="G42" s="40"/>
      <c r="H42" s="40"/>
      <c r="I42" s="40"/>
      <c r="J42" s="40"/>
      <c r="K42" s="40"/>
      <c r="L42" s="41"/>
      <c r="M42" s="13"/>
      <c r="N42" s="13"/>
      <c r="O42" s="13"/>
      <c r="P42" s="13"/>
      <c r="Q42" s="35"/>
      <c r="R42" s="36"/>
      <c r="S42" s="36" t="s">
        <v>3857</v>
      </c>
      <c r="T42" s="36"/>
      <c r="U42" s="36"/>
      <c r="V42" s="36"/>
      <c r="W42" s="36"/>
      <c r="X42" s="191"/>
      <c r="Y42" s="193"/>
      <c r="Z42" s="38"/>
      <c r="AA42" s="13"/>
      <c r="AB42" s="15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</row>
    <row r="43" spans="1:88" s="12" customFormat="1" ht="15" thickBot="1" x14ac:dyDescent="0.35">
      <c r="A43" s="14"/>
      <c r="B43" s="13"/>
      <c r="C43" s="43" t="str">
        <f>IF($J$29=J35+J37+J39+J41,"","Total par âge différent du total général")</f>
        <v/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39"/>
      <c r="R43" s="40"/>
      <c r="S43" s="40"/>
      <c r="T43" s="40"/>
      <c r="U43" s="40"/>
      <c r="V43" s="40"/>
      <c r="W43" s="40"/>
      <c r="X43" s="40"/>
      <c r="Y43" s="40"/>
      <c r="Z43" s="41"/>
      <c r="AA43" s="13"/>
      <c r="AB43" s="15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</row>
    <row r="44" spans="1:88" s="12" customFormat="1" x14ac:dyDescent="0.3">
      <c r="A44" s="14"/>
      <c r="B44" s="13"/>
      <c r="D44" s="25"/>
      <c r="E44" s="25"/>
      <c r="F44" s="25"/>
      <c r="G44" s="25"/>
      <c r="H44" s="25"/>
      <c r="I44" s="25"/>
      <c r="J44" s="25"/>
      <c r="K44" s="25"/>
      <c r="L44" s="13"/>
      <c r="M44" s="13"/>
      <c r="N44" s="13"/>
      <c r="O44" s="13"/>
      <c r="P44" s="13"/>
      <c r="Q44" s="43" t="str">
        <f>IF($J$29=X40+X42,"","Total par GIR différent du total général")</f>
        <v/>
      </c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5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</row>
    <row r="45" spans="1:88" ht="10.5" customHeight="1" x14ac:dyDescent="0.3">
      <c r="A45" s="14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20"/>
    </row>
    <row r="46" spans="1:88" s="45" customFormat="1" ht="27" customHeight="1" x14ac:dyDescent="0.3">
      <c r="A46" s="14"/>
      <c r="B46" s="213" t="s">
        <v>3903</v>
      </c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2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</row>
    <row r="47" spans="1:88" x14ac:dyDescent="0.3">
      <c r="A47" s="14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20"/>
    </row>
    <row r="48" spans="1:88" s="11" customFormat="1" ht="20.25" customHeight="1" thickBot="1" x14ac:dyDescent="0.35">
      <c r="A48" s="18"/>
      <c r="B48" s="194" t="s">
        <v>3858</v>
      </c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24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</row>
    <row r="49" spans="1:88" x14ac:dyDescent="0.3">
      <c r="A49" s="21"/>
      <c r="B49" s="204" t="s">
        <v>3861</v>
      </c>
      <c r="C49" s="204"/>
      <c r="D49" s="204"/>
      <c r="E49" s="204"/>
      <c r="F49" s="204"/>
      <c r="G49" s="204"/>
      <c r="H49" s="204"/>
      <c r="I49" s="20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"/>
    </row>
    <row r="50" spans="1:88" s="17" customFormat="1" x14ac:dyDescent="0.3">
      <c r="A50" s="18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27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</row>
    <row r="51" spans="1:88" s="12" customFormat="1" ht="15" customHeight="1" x14ac:dyDescent="0.3">
      <c r="A51" s="23"/>
      <c r="B51" s="13"/>
      <c r="C51" s="13"/>
      <c r="D51" s="13" t="s">
        <v>3862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206"/>
      <c r="X51" s="207"/>
      <c r="Y51" s="207"/>
      <c r="Z51" s="208"/>
      <c r="AA51" s="13"/>
      <c r="AB51" s="15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</row>
    <row r="52" spans="1:88" s="12" customFormat="1" x14ac:dyDescent="0.3">
      <c r="A52" s="18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41"/>
      <c r="X52" s="141"/>
      <c r="Y52" s="141"/>
      <c r="Z52" s="141"/>
      <c r="AA52" s="13"/>
      <c r="AB52" s="15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</row>
    <row r="53" spans="1:88" s="12" customFormat="1" x14ac:dyDescent="0.3">
      <c r="A53" s="26"/>
      <c r="B53" s="13"/>
      <c r="C53" s="13"/>
      <c r="D53" s="13" t="s">
        <v>3863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206"/>
      <c r="X53" s="207"/>
      <c r="Y53" s="207"/>
      <c r="Z53" s="208"/>
      <c r="AA53" s="13"/>
      <c r="AB53" s="15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</row>
    <row r="54" spans="1:88" s="12" customFormat="1" x14ac:dyDescent="0.3">
      <c r="A54" s="14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41"/>
      <c r="X54" s="141"/>
      <c r="Y54" s="141"/>
      <c r="Z54" s="141"/>
      <c r="AA54" s="13"/>
      <c r="AB54" s="15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</row>
    <row r="55" spans="1:88" s="12" customFormat="1" x14ac:dyDescent="0.3">
      <c r="A55" s="14"/>
      <c r="B55" s="13"/>
      <c r="C55" s="13"/>
      <c r="D55" s="13" t="s">
        <v>3864</v>
      </c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206"/>
      <c r="X55" s="207"/>
      <c r="Y55" s="207"/>
      <c r="Z55" s="208"/>
      <c r="AA55" s="13"/>
      <c r="AB55" s="15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</row>
    <row r="56" spans="1:88" s="12" customFormat="1" x14ac:dyDescent="0.3">
      <c r="A56" s="14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41"/>
      <c r="X56" s="141"/>
      <c r="Y56" s="141"/>
      <c r="Z56" s="141"/>
      <c r="AA56" s="13"/>
      <c r="AB56" s="15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</row>
    <row r="57" spans="1:88" s="12" customFormat="1" x14ac:dyDescent="0.3">
      <c r="A57" s="14"/>
      <c r="B57" s="13"/>
      <c r="C57" s="13"/>
      <c r="D57" s="13" t="s">
        <v>3865</v>
      </c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206"/>
      <c r="X57" s="207"/>
      <c r="Y57" s="207"/>
      <c r="Z57" s="208"/>
      <c r="AA57" s="13"/>
      <c r="AB57" s="15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</row>
    <row r="58" spans="1:88" ht="26.25" customHeight="1" x14ac:dyDescent="0.3">
      <c r="A58" s="14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20"/>
    </row>
    <row r="59" spans="1:88" s="11" customFormat="1" ht="20.25" customHeight="1" thickBot="1" x14ac:dyDescent="0.35">
      <c r="A59" s="14"/>
      <c r="B59" s="194" t="s">
        <v>3859</v>
      </c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24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</row>
    <row r="60" spans="1:88" x14ac:dyDescent="0.3">
      <c r="A60" s="14"/>
      <c r="B60" s="204" t="s">
        <v>3875</v>
      </c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204"/>
      <c r="Z60" s="204"/>
      <c r="AA60" s="204"/>
      <c r="AB60" s="20"/>
    </row>
    <row r="61" spans="1:88" x14ac:dyDescent="0.3">
      <c r="A61" s="18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20"/>
    </row>
    <row r="62" spans="1:88" s="12" customFormat="1" ht="15" customHeight="1" x14ac:dyDescent="0.3">
      <c r="A62" s="23"/>
      <c r="B62" s="13"/>
      <c r="C62" s="13" t="s">
        <v>3874</v>
      </c>
      <c r="D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5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</row>
    <row r="63" spans="1:88" ht="10.5" customHeight="1" x14ac:dyDescent="0.3">
      <c r="A63" s="18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20"/>
    </row>
    <row r="64" spans="1:88" ht="19.5" customHeight="1" x14ac:dyDescent="0.3">
      <c r="A64" s="18"/>
      <c r="B64" s="195"/>
      <c r="C64" s="196"/>
      <c r="D64" s="196"/>
      <c r="E64" s="196"/>
      <c r="F64" s="196"/>
      <c r="G64" s="196"/>
      <c r="H64" s="196"/>
      <c r="I64" s="196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6"/>
      <c r="Y64" s="196"/>
      <c r="Z64" s="196"/>
      <c r="AA64" s="197"/>
      <c r="AB64" s="20"/>
    </row>
    <row r="65" spans="1:88" ht="19.5" customHeight="1" x14ac:dyDescent="0.3">
      <c r="A65" s="14"/>
      <c r="B65" s="198"/>
      <c r="C65" s="199"/>
      <c r="D65" s="199"/>
      <c r="E65" s="199"/>
      <c r="F65" s="199"/>
      <c r="G65" s="199"/>
      <c r="H65" s="199"/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  <c r="X65" s="199"/>
      <c r="Y65" s="199"/>
      <c r="Z65" s="199"/>
      <c r="AA65" s="200"/>
      <c r="AB65" s="20"/>
    </row>
    <row r="66" spans="1:88" ht="19.5" customHeight="1" x14ac:dyDescent="0.3">
      <c r="A66" s="18"/>
      <c r="B66" s="198"/>
      <c r="C66" s="199"/>
      <c r="D66" s="199"/>
      <c r="E66" s="199"/>
      <c r="F66" s="199"/>
      <c r="G66" s="199"/>
      <c r="H66" s="199"/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200"/>
      <c r="AB66" s="20"/>
    </row>
    <row r="67" spans="1:88" ht="19.5" customHeight="1" x14ac:dyDescent="0.3">
      <c r="A67" s="18"/>
      <c r="B67" s="198"/>
      <c r="C67" s="199"/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  <c r="X67" s="199"/>
      <c r="Y67" s="199"/>
      <c r="Z67" s="199"/>
      <c r="AA67" s="200"/>
      <c r="AB67" s="20"/>
    </row>
    <row r="68" spans="1:88" ht="19.5" customHeight="1" x14ac:dyDescent="0.3">
      <c r="A68" s="18"/>
      <c r="B68" s="198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  <c r="AA68" s="200"/>
      <c r="AB68" s="20"/>
    </row>
    <row r="69" spans="1:88" ht="19.5" customHeight="1" x14ac:dyDescent="0.3">
      <c r="A69" s="18"/>
      <c r="B69" s="201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3"/>
      <c r="AB69" s="20"/>
    </row>
    <row r="70" spans="1:88" x14ac:dyDescent="0.3">
      <c r="A70" s="18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20"/>
    </row>
    <row r="71" spans="1:88" s="12" customFormat="1" ht="15" customHeight="1" x14ac:dyDescent="0.3">
      <c r="A71" s="18"/>
      <c r="B71" s="13"/>
      <c r="C71" s="13" t="s">
        <v>3873</v>
      </c>
      <c r="D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5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</row>
    <row r="72" spans="1:88" ht="10.5" customHeight="1" x14ac:dyDescent="0.3">
      <c r="A72" s="18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20"/>
    </row>
    <row r="73" spans="1:88" ht="19.5" customHeight="1" x14ac:dyDescent="0.3">
      <c r="A73" s="18"/>
      <c r="B73" s="195"/>
      <c r="C73" s="196"/>
      <c r="D73" s="196"/>
      <c r="E73" s="196"/>
      <c r="F73" s="196"/>
      <c r="G73" s="196"/>
      <c r="H73" s="196"/>
      <c r="I73" s="196"/>
      <c r="J73" s="196"/>
      <c r="K73" s="196"/>
      <c r="L73" s="196"/>
      <c r="M73" s="196"/>
      <c r="N73" s="196"/>
      <c r="O73" s="196"/>
      <c r="P73" s="196"/>
      <c r="Q73" s="196"/>
      <c r="R73" s="196"/>
      <c r="S73" s="196"/>
      <c r="T73" s="196"/>
      <c r="U73" s="196"/>
      <c r="V73" s="196"/>
      <c r="W73" s="196"/>
      <c r="X73" s="196"/>
      <c r="Y73" s="196"/>
      <c r="Z73" s="196"/>
      <c r="AA73" s="197"/>
      <c r="AB73" s="20"/>
    </row>
    <row r="74" spans="1:88" ht="19.5" customHeight="1" x14ac:dyDescent="0.3">
      <c r="A74" s="14"/>
      <c r="B74" s="198"/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20"/>
    </row>
    <row r="75" spans="1:88" ht="19.5" customHeight="1" x14ac:dyDescent="0.3">
      <c r="A75" s="18"/>
      <c r="B75" s="198"/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200"/>
      <c r="AB75" s="20"/>
    </row>
    <row r="76" spans="1:88" ht="19.5" customHeight="1" x14ac:dyDescent="0.3">
      <c r="A76" s="18"/>
      <c r="B76" s="198"/>
      <c r="C76" s="199"/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  <c r="AA76" s="200"/>
      <c r="AB76" s="20"/>
    </row>
    <row r="77" spans="1:88" ht="19.5" customHeight="1" x14ac:dyDescent="0.3">
      <c r="A77" s="18"/>
      <c r="B77" s="198"/>
      <c r="C77" s="199"/>
      <c r="D77" s="199"/>
      <c r="E77" s="199"/>
      <c r="F77" s="199"/>
      <c r="G77" s="199"/>
      <c r="H77" s="199"/>
      <c r="I77" s="199"/>
      <c r="J77" s="199"/>
      <c r="K77" s="199"/>
      <c r="L77" s="199"/>
      <c r="M77" s="199"/>
      <c r="N77" s="199"/>
      <c r="O77" s="199"/>
      <c r="P77" s="199"/>
      <c r="Q77" s="199"/>
      <c r="R77" s="199"/>
      <c r="S77" s="199"/>
      <c r="T77" s="199"/>
      <c r="U77" s="199"/>
      <c r="V77" s="199"/>
      <c r="W77" s="199"/>
      <c r="X77" s="199"/>
      <c r="Y77" s="199"/>
      <c r="Z77" s="199"/>
      <c r="AA77" s="200"/>
      <c r="AB77" s="20"/>
    </row>
    <row r="78" spans="1:88" ht="19.5" customHeight="1" x14ac:dyDescent="0.3">
      <c r="A78" s="18"/>
      <c r="B78" s="201"/>
      <c r="C78" s="202"/>
      <c r="D78" s="202"/>
      <c r="E78" s="202"/>
      <c r="F78" s="202"/>
      <c r="G78" s="202"/>
      <c r="H78" s="202"/>
      <c r="I78" s="202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2"/>
      <c r="U78" s="202"/>
      <c r="V78" s="202"/>
      <c r="W78" s="202"/>
      <c r="X78" s="202"/>
      <c r="Y78" s="202"/>
      <c r="Z78" s="202"/>
      <c r="AA78" s="203"/>
      <c r="AB78" s="20"/>
    </row>
    <row r="79" spans="1:88" x14ac:dyDescent="0.3">
      <c r="A79" s="18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20"/>
    </row>
    <row r="80" spans="1:88" x14ac:dyDescent="0.3">
      <c r="A80" s="18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20"/>
    </row>
    <row r="81" spans="1:88" s="11" customFormat="1" ht="20.25" customHeight="1" thickBot="1" x14ac:dyDescent="0.35">
      <c r="A81" s="18"/>
      <c r="B81" s="194" t="s">
        <v>3876</v>
      </c>
      <c r="C81" s="194"/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4"/>
      <c r="AA81" s="194"/>
      <c r="AB81" s="24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</row>
    <row r="82" spans="1:88" x14ac:dyDescent="0.3">
      <c r="A82" s="18"/>
      <c r="B82" s="204" t="s">
        <v>3866</v>
      </c>
      <c r="C82" s="204"/>
      <c r="D82" s="204"/>
      <c r="E82" s="204"/>
      <c r="F82" s="204"/>
      <c r="G82" s="204"/>
      <c r="H82" s="204"/>
      <c r="I82" s="204"/>
      <c r="J82" s="204"/>
      <c r="K82" s="204"/>
      <c r="L82" s="204"/>
      <c r="M82" s="204"/>
      <c r="N82" s="204"/>
      <c r="O82" s="204"/>
      <c r="P82" s="204"/>
      <c r="Q82" s="204"/>
      <c r="R82" s="204"/>
      <c r="S82" s="204"/>
      <c r="T82" s="204"/>
      <c r="U82" s="204"/>
      <c r="V82" s="204"/>
      <c r="W82" s="204"/>
      <c r="X82" s="204"/>
      <c r="Y82" s="204"/>
      <c r="Z82" s="204"/>
      <c r="AA82" s="204"/>
      <c r="AB82" s="20"/>
    </row>
    <row r="83" spans="1:88" s="12" customFormat="1" x14ac:dyDescent="0.3">
      <c r="A83" s="18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5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</row>
    <row r="84" spans="1:88" s="12" customFormat="1" ht="15" customHeight="1" x14ac:dyDescent="0.3">
      <c r="A84" s="23"/>
      <c r="B84" s="13"/>
      <c r="C84" s="13"/>
      <c r="D84" s="13" t="s">
        <v>3867</v>
      </c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91"/>
      <c r="X84" s="192"/>
      <c r="Y84" s="192"/>
      <c r="Z84" s="193"/>
      <c r="AA84" s="13"/>
      <c r="AB84" s="15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</row>
    <row r="85" spans="1:88" s="12" customFormat="1" ht="5.25" customHeight="1" x14ac:dyDescent="0.3">
      <c r="A85" s="18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41"/>
      <c r="X85" s="141"/>
      <c r="Y85" s="141"/>
      <c r="Z85" s="141"/>
      <c r="AA85" s="13"/>
      <c r="AB85" s="15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</row>
    <row r="86" spans="1:88" s="12" customFormat="1" x14ac:dyDescent="0.3">
      <c r="A86" s="14"/>
      <c r="B86" s="13"/>
      <c r="C86" s="28" t="s">
        <v>3868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41"/>
      <c r="X86" s="141"/>
      <c r="Y86" s="141"/>
      <c r="Z86" s="141"/>
      <c r="AA86" s="13"/>
      <c r="AB86" s="15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</row>
    <row r="87" spans="1:88" s="12" customFormat="1" ht="7.5" customHeight="1" x14ac:dyDescent="0.3">
      <c r="A87" s="14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41"/>
      <c r="X87" s="141"/>
      <c r="Y87" s="141"/>
      <c r="Z87" s="141"/>
      <c r="AA87" s="13"/>
      <c r="AB87" s="15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</row>
    <row r="88" spans="1:88" s="12" customFormat="1" ht="14.25" customHeight="1" x14ac:dyDescent="0.3">
      <c r="A88" s="14"/>
      <c r="B88" s="13"/>
      <c r="C88" s="13"/>
      <c r="D88" s="13" t="s">
        <v>3869</v>
      </c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91"/>
      <c r="X88" s="192"/>
      <c r="Y88" s="192"/>
      <c r="Z88" s="193"/>
      <c r="AA88" s="13"/>
      <c r="AB88" s="15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</row>
    <row r="89" spans="1:88" s="12" customFormat="1" ht="15" customHeight="1" x14ac:dyDescent="0.3">
      <c r="A89" s="14"/>
      <c r="B89" s="13"/>
      <c r="C89" s="13"/>
      <c r="D89" s="221" t="s">
        <v>3872</v>
      </c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15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</row>
    <row r="90" spans="1:88" ht="21.75" customHeight="1" x14ac:dyDescent="0.3">
      <c r="A90" s="14"/>
      <c r="B90" s="195"/>
      <c r="C90" s="196"/>
      <c r="D90" s="196"/>
      <c r="E90" s="196"/>
      <c r="F90" s="196"/>
      <c r="G90" s="196"/>
      <c r="H90" s="196"/>
      <c r="I90" s="196"/>
      <c r="J90" s="196"/>
      <c r="K90" s="196"/>
      <c r="L90" s="196"/>
      <c r="M90" s="196"/>
      <c r="N90" s="196"/>
      <c r="O90" s="196"/>
      <c r="P90" s="196"/>
      <c r="Q90" s="196"/>
      <c r="R90" s="196"/>
      <c r="S90" s="196"/>
      <c r="T90" s="196"/>
      <c r="U90" s="196"/>
      <c r="V90" s="196"/>
      <c r="W90" s="196"/>
      <c r="X90" s="196"/>
      <c r="Y90" s="196"/>
      <c r="Z90" s="196"/>
      <c r="AA90" s="197"/>
      <c r="AB90" s="20"/>
    </row>
    <row r="91" spans="1:88" ht="21.75" customHeight="1" x14ac:dyDescent="0.3">
      <c r="A91" s="14"/>
      <c r="B91" s="198"/>
      <c r="C91" s="199"/>
      <c r="D91" s="199"/>
      <c r="E91" s="199"/>
      <c r="F91" s="199"/>
      <c r="G91" s="199"/>
      <c r="H91" s="199"/>
      <c r="I91" s="199"/>
      <c r="J91" s="199"/>
      <c r="K91" s="199"/>
      <c r="L91" s="199"/>
      <c r="M91" s="199"/>
      <c r="N91" s="199"/>
      <c r="O91" s="199"/>
      <c r="P91" s="199"/>
      <c r="Q91" s="199"/>
      <c r="R91" s="199"/>
      <c r="S91" s="199"/>
      <c r="T91" s="199"/>
      <c r="U91" s="199"/>
      <c r="V91" s="199"/>
      <c r="W91" s="199"/>
      <c r="X91" s="199"/>
      <c r="Y91" s="199"/>
      <c r="Z91" s="199"/>
      <c r="AA91" s="200"/>
      <c r="AB91" s="20"/>
    </row>
    <row r="92" spans="1:88" ht="21.75" customHeight="1" x14ac:dyDescent="0.3">
      <c r="A92" s="14"/>
      <c r="B92" s="198"/>
      <c r="C92" s="199"/>
      <c r="D92" s="199"/>
      <c r="E92" s="199"/>
      <c r="F92" s="199"/>
      <c r="G92" s="199"/>
      <c r="H92" s="199"/>
      <c r="I92" s="199"/>
      <c r="J92" s="199"/>
      <c r="K92" s="199"/>
      <c r="L92" s="199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9"/>
      <c r="X92" s="199"/>
      <c r="Y92" s="199"/>
      <c r="Z92" s="199"/>
      <c r="AA92" s="200"/>
      <c r="AB92" s="20"/>
    </row>
    <row r="93" spans="1:88" ht="21.75" customHeight="1" x14ac:dyDescent="0.3">
      <c r="A93" s="18"/>
      <c r="B93" s="198"/>
      <c r="C93" s="199"/>
      <c r="D93" s="199"/>
      <c r="E93" s="199"/>
      <c r="F93" s="199"/>
      <c r="G93" s="199"/>
      <c r="H93" s="199"/>
      <c r="I93" s="199"/>
      <c r="J93" s="199"/>
      <c r="K93" s="199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99"/>
      <c r="W93" s="199"/>
      <c r="X93" s="199"/>
      <c r="Y93" s="199"/>
      <c r="Z93" s="199"/>
      <c r="AA93" s="200"/>
      <c r="AB93" s="20"/>
    </row>
    <row r="94" spans="1:88" ht="21.75" customHeight="1" x14ac:dyDescent="0.3">
      <c r="A94" s="18"/>
      <c r="B94" s="198"/>
      <c r="C94" s="199"/>
      <c r="D94" s="199"/>
      <c r="E94" s="199"/>
      <c r="F94" s="199"/>
      <c r="G94" s="199"/>
      <c r="H94" s="199"/>
      <c r="I94" s="199"/>
      <c r="J94" s="199"/>
      <c r="K94" s="199"/>
      <c r="L94" s="199"/>
      <c r="M94" s="199"/>
      <c r="N94" s="199"/>
      <c r="O94" s="199"/>
      <c r="P94" s="199"/>
      <c r="Q94" s="199"/>
      <c r="R94" s="199"/>
      <c r="S94" s="199"/>
      <c r="T94" s="199"/>
      <c r="U94" s="199"/>
      <c r="V94" s="199"/>
      <c r="W94" s="199"/>
      <c r="X94" s="199"/>
      <c r="Y94" s="199"/>
      <c r="Z94" s="199"/>
      <c r="AA94" s="200"/>
      <c r="AB94" s="20"/>
    </row>
    <row r="95" spans="1:88" ht="21.75" customHeight="1" x14ac:dyDescent="0.3">
      <c r="A95" s="18"/>
      <c r="B95" s="201"/>
      <c r="C95" s="202"/>
      <c r="D95" s="202"/>
      <c r="E95" s="202"/>
      <c r="F95" s="202"/>
      <c r="G95" s="202"/>
      <c r="H95" s="202"/>
      <c r="I95" s="202"/>
      <c r="J95" s="202"/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  <c r="AA95" s="203"/>
      <c r="AB95" s="20"/>
    </row>
    <row r="96" spans="1:88" x14ac:dyDescent="0.3">
      <c r="A96" s="18"/>
      <c r="B96" s="13"/>
      <c r="C96" s="13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20"/>
    </row>
    <row r="97" spans="1:88" s="12" customFormat="1" ht="15" customHeight="1" x14ac:dyDescent="0.3">
      <c r="A97" s="18"/>
      <c r="B97" s="13"/>
      <c r="C97" s="13"/>
      <c r="D97" s="13" t="s">
        <v>3877</v>
      </c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91"/>
      <c r="X97" s="192"/>
      <c r="Y97" s="192"/>
      <c r="Z97" s="193"/>
      <c r="AA97" s="13"/>
      <c r="AB97" s="15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46"/>
      <c r="CA97" s="46"/>
      <c r="CB97" s="46"/>
      <c r="CC97" s="46"/>
      <c r="CD97" s="46"/>
      <c r="CE97" s="46"/>
      <c r="CF97" s="46"/>
      <c r="CG97" s="46"/>
      <c r="CH97" s="46"/>
      <c r="CI97" s="46"/>
      <c r="CJ97" s="46"/>
    </row>
    <row r="98" spans="1:88" s="12" customFormat="1" x14ac:dyDescent="0.3">
      <c r="A98" s="18"/>
      <c r="B98" s="13"/>
      <c r="C98" s="13"/>
      <c r="D98" s="205" t="s">
        <v>3870</v>
      </c>
      <c r="E98" s="205"/>
      <c r="F98" s="205"/>
      <c r="G98" s="205"/>
      <c r="H98" s="205"/>
      <c r="I98" s="205"/>
      <c r="J98" s="205"/>
      <c r="K98" s="205"/>
      <c r="L98" s="205"/>
      <c r="M98" s="205"/>
      <c r="N98" s="205"/>
      <c r="O98" s="205"/>
      <c r="P98" s="205"/>
      <c r="Q98" s="205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5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</row>
    <row r="99" spans="1:88" ht="25.5" customHeight="1" x14ac:dyDescent="0.3">
      <c r="A99" s="18"/>
      <c r="B99" s="195"/>
      <c r="C99" s="196"/>
      <c r="D99" s="196"/>
      <c r="E99" s="196"/>
      <c r="F99" s="196"/>
      <c r="G99" s="196"/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7"/>
      <c r="AB99" s="20"/>
    </row>
    <row r="100" spans="1:88" ht="30" customHeight="1" x14ac:dyDescent="0.3">
      <c r="A100" s="14"/>
      <c r="B100" s="198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200"/>
      <c r="AB100" s="20"/>
    </row>
    <row r="101" spans="1:88" ht="30" customHeight="1" x14ac:dyDescent="0.3">
      <c r="A101" s="14"/>
      <c r="B101" s="198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200"/>
      <c r="AB101" s="20"/>
    </row>
    <row r="102" spans="1:88" ht="30" customHeight="1" x14ac:dyDescent="0.3">
      <c r="A102" s="18"/>
      <c r="B102" s="198"/>
      <c r="C102" s="199"/>
      <c r="D102" s="199"/>
      <c r="E102" s="199"/>
      <c r="F102" s="199"/>
      <c r="G102" s="199"/>
      <c r="H102" s="199"/>
      <c r="I102" s="199"/>
      <c r="J102" s="199"/>
      <c r="K102" s="199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  <c r="X102" s="199"/>
      <c r="Y102" s="199"/>
      <c r="Z102" s="199"/>
      <c r="AA102" s="200"/>
      <c r="AB102" s="20"/>
    </row>
    <row r="103" spans="1:88" ht="30" customHeight="1" x14ac:dyDescent="0.3">
      <c r="A103" s="18"/>
      <c r="B103" s="198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200"/>
      <c r="AB103" s="20"/>
    </row>
    <row r="104" spans="1:88" ht="30" customHeight="1" x14ac:dyDescent="0.3">
      <c r="A104" s="18"/>
      <c r="B104" s="201"/>
      <c r="C104" s="202"/>
      <c r="D104" s="202"/>
      <c r="E104" s="202"/>
      <c r="F104" s="202"/>
      <c r="G104" s="202"/>
      <c r="H104" s="202"/>
      <c r="I104" s="202"/>
      <c r="J104" s="202"/>
      <c r="K104" s="202"/>
      <c r="L104" s="202"/>
      <c r="M104" s="202"/>
      <c r="N104" s="202"/>
      <c r="O104" s="202"/>
      <c r="P104" s="202"/>
      <c r="Q104" s="202"/>
      <c r="R104" s="202"/>
      <c r="S104" s="202"/>
      <c r="T104" s="202"/>
      <c r="U104" s="202"/>
      <c r="V104" s="202"/>
      <c r="W104" s="202"/>
      <c r="X104" s="202"/>
      <c r="Y104" s="202"/>
      <c r="Z104" s="202"/>
      <c r="AA104" s="203"/>
      <c r="AB104" s="20"/>
    </row>
    <row r="105" spans="1:88" x14ac:dyDescent="0.3">
      <c r="A105" s="18"/>
      <c r="B105" s="13"/>
      <c r="C105" s="13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19"/>
      <c r="AB105" s="20"/>
    </row>
    <row r="106" spans="1:88" x14ac:dyDescent="0.3">
      <c r="A106" s="18"/>
      <c r="B106" s="13"/>
      <c r="C106" s="50" t="s">
        <v>3885</v>
      </c>
      <c r="D106" s="50" t="s">
        <v>3886</v>
      </c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191"/>
      <c r="T106" s="192"/>
      <c r="U106" s="192"/>
      <c r="V106" s="193"/>
      <c r="W106" s="50"/>
      <c r="X106" s="50"/>
      <c r="Y106" s="50"/>
      <c r="Z106" s="50"/>
      <c r="AA106" s="50"/>
      <c r="AB106" s="20"/>
    </row>
    <row r="107" spans="1:88" ht="15" thickBot="1" x14ac:dyDescent="0.35">
      <c r="A107" s="29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1"/>
    </row>
    <row r="108" spans="1:88" s="46" customFormat="1" x14ac:dyDescent="0.3"/>
    <row r="109" spans="1:88" s="46" customFormat="1" x14ac:dyDescent="0.3"/>
    <row r="110" spans="1:88" s="46" customFormat="1" x14ac:dyDescent="0.3"/>
    <row r="111" spans="1:88" s="46" customFormat="1" x14ac:dyDescent="0.3"/>
    <row r="112" spans="1:88" s="46" customFormat="1" x14ac:dyDescent="0.3"/>
    <row r="113" s="46" customFormat="1" x14ac:dyDescent="0.3"/>
    <row r="114" s="46" customFormat="1" x14ac:dyDescent="0.3"/>
    <row r="115" s="46" customFormat="1" x14ac:dyDescent="0.3"/>
    <row r="116" s="46" customFormat="1" x14ac:dyDescent="0.3"/>
    <row r="117" s="46" customFormat="1" x14ac:dyDescent="0.3"/>
    <row r="118" s="46" customFormat="1" x14ac:dyDescent="0.3"/>
    <row r="119" s="46" customFormat="1" x14ac:dyDescent="0.3"/>
    <row r="120" s="46" customFormat="1" x14ac:dyDescent="0.3"/>
    <row r="121" s="46" customFormat="1" x14ac:dyDescent="0.3"/>
    <row r="122" s="46" customFormat="1" x14ac:dyDescent="0.3"/>
    <row r="123" s="46" customFormat="1" x14ac:dyDescent="0.3"/>
    <row r="124" s="46" customFormat="1" x14ac:dyDescent="0.3"/>
    <row r="125" s="46" customFormat="1" x14ac:dyDescent="0.3"/>
    <row r="126" s="46" customFormat="1" x14ac:dyDescent="0.3"/>
    <row r="127" s="46" customFormat="1" x14ac:dyDescent="0.3"/>
    <row r="128" s="46" customFormat="1" x14ac:dyDescent="0.3"/>
    <row r="129" s="46" customFormat="1" x14ac:dyDescent="0.3"/>
    <row r="130" s="46" customFormat="1" x14ac:dyDescent="0.3"/>
    <row r="131" s="46" customFormat="1" x14ac:dyDescent="0.3"/>
    <row r="132" s="46" customFormat="1" x14ac:dyDescent="0.3"/>
    <row r="133" s="46" customFormat="1" x14ac:dyDescent="0.3"/>
    <row r="134" s="46" customFormat="1" x14ac:dyDescent="0.3"/>
    <row r="135" s="46" customFormat="1" x14ac:dyDescent="0.3"/>
    <row r="136" s="46" customFormat="1" x14ac:dyDescent="0.3"/>
    <row r="137" s="46" customFormat="1" x14ac:dyDescent="0.3"/>
    <row r="138" s="46" customFormat="1" x14ac:dyDescent="0.3"/>
    <row r="139" s="46" customFormat="1" x14ac:dyDescent="0.3"/>
    <row r="140" s="46" customFormat="1" x14ac:dyDescent="0.3"/>
    <row r="141" s="46" customFormat="1" x14ac:dyDescent="0.3"/>
    <row r="142" s="46" customFormat="1" x14ac:dyDescent="0.3"/>
    <row r="143" s="46" customFormat="1" x14ac:dyDescent="0.3"/>
    <row r="144" s="46" customFormat="1" x14ac:dyDescent="0.3"/>
    <row r="145" s="46" customFormat="1" x14ac:dyDescent="0.3"/>
    <row r="146" s="46" customFormat="1" x14ac:dyDescent="0.3"/>
    <row r="147" s="46" customFormat="1" x14ac:dyDescent="0.3"/>
    <row r="148" s="46" customFormat="1" x14ac:dyDescent="0.3"/>
    <row r="149" s="46" customFormat="1" x14ac:dyDescent="0.3"/>
    <row r="150" s="46" customFormat="1" x14ac:dyDescent="0.3"/>
    <row r="151" s="46" customFormat="1" x14ac:dyDescent="0.3"/>
    <row r="152" s="46" customFormat="1" x14ac:dyDescent="0.3"/>
    <row r="153" s="46" customFormat="1" x14ac:dyDescent="0.3"/>
    <row r="154" s="46" customFormat="1" x14ac:dyDescent="0.3"/>
    <row r="155" s="46" customFormat="1" x14ac:dyDescent="0.3"/>
    <row r="156" s="46" customFormat="1" x14ac:dyDescent="0.3"/>
    <row r="157" s="46" customFormat="1" x14ac:dyDescent="0.3"/>
    <row r="158" s="46" customFormat="1" x14ac:dyDescent="0.3"/>
    <row r="159" s="46" customFormat="1" x14ac:dyDescent="0.3"/>
    <row r="160" s="46" customFormat="1" x14ac:dyDescent="0.3"/>
    <row r="161" s="46" customFormat="1" x14ac:dyDescent="0.3"/>
    <row r="162" s="46" customFormat="1" x14ac:dyDescent="0.3"/>
    <row r="163" s="46" customFormat="1" x14ac:dyDescent="0.3"/>
    <row r="164" s="46" customFormat="1" x14ac:dyDescent="0.3"/>
    <row r="165" s="46" customFormat="1" x14ac:dyDescent="0.3"/>
    <row r="166" s="46" customFormat="1" x14ac:dyDescent="0.3"/>
    <row r="167" s="46" customFormat="1" x14ac:dyDescent="0.3"/>
    <row r="168" s="46" customFormat="1" x14ac:dyDescent="0.3"/>
    <row r="169" s="46" customFormat="1" x14ac:dyDescent="0.3"/>
    <row r="170" s="46" customFormat="1" x14ac:dyDescent="0.3"/>
    <row r="171" s="46" customFormat="1" x14ac:dyDescent="0.3"/>
    <row r="172" s="46" customFormat="1" x14ac:dyDescent="0.3"/>
    <row r="173" s="46" customFormat="1" x14ac:dyDescent="0.3"/>
    <row r="174" s="46" customFormat="1" x14ac:dyDescent="0.3"/>
    <row r="175" s="46" customFormat="1" x14ac:dyDescent="0.3"/>
    <row r="176" s="46" customFormat="1" x14ac:dyDescent="0.3"/>
    <row r="177" s="46" customFormat="1" x14ac:dyDescent="0.3"/>
    <row r="178" s="46" customFormat="1" x14ac:dyDescent="0.3"/>
    <row r="179" s="46" customFormat="1" x14ac:dyDescent="0.3"/>
    <row r="180" s="46" customFormat="1" x14ac:dyDescent="0.3"/>
    <row r="181" s="46" customFormat="1" x14ac:dyDescent="0.3"/>
    <row r="182" s="46" customFormat="1" x14ac:dyDescent="0.3"/>
    <row r="183" s="46" customFormat="1" x14ac:dyDescent="0.3"/>
    <row r="184" s="46" customFormat="1" x14ac:dyDescent="0.3"/>
    <row r="185" s="46" customFormat="1" x14ac:dyDescent="0.3"/>
    <row r="186" s="46" customFormat="1" x14ac:dyDescent="0.3"/>
    <row r="187" s="46" customFormat="1" x14ac:dyDescent="0.3"/>
    <row r="188" s="46" customFormat="1" x14ac:dyDescent="0.3"/>
    <row r="189" s="46" customFormat="1" x14ac:dyDescent="0.3"/>
    <row r="190" s="46" customFormat="1" x14ac:dyDescent="0.3"/>
    <row r="191" s="46" customFormat="1" x14ac:dyDescent="0.3"/>
    <row r="192" s="46" customFormat="1" x14ac:dyDescent="0.3"/>
    <row r="193" s="46" customFormat="1" x14ac:dyDescent="0.3"/>
    <row r="194" s="46" customFormat="1" x14ac:dyDescent="0.3"/>
    <row r="195" s="46" customFormat="1" x14ac:dyDescent="0.3"/>
    <row r="196" s="46" customFormat="1" x14ac:dyDescent="0.3"/>
    <row r="197" s="46" customFormat="1" x14ac:dyDescent="0.3"/>
    <row r="198" s="46" customFormat="1" x14ac:dyDescent="0.3"/>
    <row r="199" s="46" customFormat="1" x14ac:dyDescent="0.3"/>
    <row r="200" s="46" customFormat="1" x14ac:dyDescent="0.3"/>
    <row r="201" s="46" customFormat="1" x14ac:dyDescent="0.3"/>
    <row r="202" s="46" customFormat="1" x14ac:dyDescent="0.3"/>
    <row r="203" s="46" customFormat="1" x14ac:dyDescent="0.3"/>
    <row r="204" s="46" customFormat="1" x14ac:dyDescent="0.3"/>
    <row r="205" s="46" customFormat="1" x14ac:dyDescent="0.3"/>
    <row r="206" s="46" customFormat="1" x14ac:dyDescent="0.3"/>
    <row r="207" s="46" customFormat="1" x14ac:dyDescent="0.3"/>
    <row r="208" s="46" customFormat="1" x14ac:dyDescent="0.3"/>
    <row r="209" s="46" customFormat="1" x14ac:dyDescent="0.3"/>
    <row r="210" s="46" customFormat="1" x14ac:dyDescent="0.3"/>
    <row r="211" s="46" customFormat="1" x14ac:dyDescent="0.3"/>
    <row r="212" s="46" customFormat="1" x14ac:dyDescent="0.3"/>
    <row r="213" s="46" customFormat="1" x14ac:dyDescent="0.3"/>
    <row r="214" s="46" customFormat="1" x14ac:dyDescent="0.3"/>
    <row r="215" s="46" customFormat="1" x14ac:dyDescent="0.3"/>
    <row r="216" s="46" customFormat="1" x14ac:dyDescent="0.3"/>
    <row r="217" s="46" customFormat="1" x14ac:dyDescent="0.3"/>
    <row r="218" s="46" customFormat="1" x14ac:dyDescent="0.3"/>
    <row r="219" s="46" customFormat="1" x14ac:dyDescent="0.3"/>
    <row r="220" s="46" customFormat="1" x14ac:dyDescent="0.3"/>
    <row r="221" s="46" customFormat="1" x14ac:dyDescent="0.3"/>
    <row r="222" s="46" customFormat="1" x14ac:dyDescent="0.3"/>
    <row r="223" s="46" customFormat="1" x14ac:dyDescent="0.3"/>
    <row r="224" s="46" customFormat="1" x14ac:dyDescent="0.3"/>
    <row r="225" s="46" customFormat="1" x14ac:dyDescent="0.3"/>
    <row r="226" s="46" customFormat="1" x14ac:dyDescent="0.3"/>
    <row r="227" s="46" customFormat="1" x14ac:dyDescent="0.3"/>
    <row r="228" s="46" customFormat="1" x14ac:dyDescent="0.3"/>
    <row r="229" s="46" customFormat="1" x14ac:dyDescent="0.3"/>
    <row r="230" s="46" customFormat="1" x14ac:dyDescent="0.3"/>
    <row r="231" s="46" customFormat="1" x14ac:dyDescent="0.3"/>
    <row r="232" s="46" customFormat="1" x14ac:dyDescent="0.3"/>
    <row r="233" s="46" customFormat="1" x14ac:dyDescent="0.3"/>
    <row r="234" s="46" customFormat="1" x14ac:dyDescent="0.3"/>
    <row r="235" s="46" customFormat="1" x14ac:dyDescent="0.3"/>
    <row r="236" s="46" customFormat="1" x14ac:dyDescent="0.3"/>
    <row r="237" s="46" customFormat="1" x14ac:dyDescent="0.3"/>
    <row r="238" s="46" customFormat="1" x14ac:dyDescent="0.3"/>
    <row r="239" s="46" customFormat="1" x14ac:dyDescent="0.3"/>
    <row r="240" s="46" customFormat="1" x14ac:dyDescent="0.3"/>
    <row r="241" s="46" customFormat="1" x14ac:dyDescent="0.3"/>
    <row r="242" s="46" customFormat="1" x14ac:dyDescent="0.3"/>
    <row r="243" s="46" customFormat="1" x14ac:dyDescent="0.3"/>
    <row r="244" s="46" customFormat="1" x14ac:dyDescent="0.3"/>
    <row r="245" s="46" customFormat="1" x14ac:dyDescent="0.3"/>
    <row r="246" s="46" customFormat="1" x14ac:dyDescent="0.3"/>
    <row r="247" s="46" customFormat="1" x14ac:dyDescent="0.3"/>
    <row r="248" s="46" customFormat="1" x14ac:dyDescent="0.3"/>
    <row r="249" s="46" customFormat="1" x14ac:dyDescent="0.3"/>
    <row r="250" s="46" customFormat="1" x14ac:dyDescent="0.3"/>
    <row r="251" s="46" customFormat="1" x14ac:dyDescent="0.3"/>
    <row r="252" s="46" customFormat="1" x14ac:dyDescent="0.3"/>
    <row r="253" s="46" customFormat="1" x14ac:dyDescent="0.3"/>
    <row r="254" s="46" customFormat="1" x14ac:dyDescent="0.3"/>
    <row r="255" s="46" customFormat="1" x14ac:dyDescent="0.3"/>
    <row r="256" s="46" customFormat="1" x14ac:dyDescent="0.3"/>
    <row r="257" s="46" customFormat="1" x14ac:dyDescent="0.3"/>
    <row r="258" s="46" customFormat="1" x14ac:dyDescent="0.3"/>
    <row r="259" s="46" customFormat="1" x14ac:dyDescent="0.3"/>
    <row r="260" s="46" customFormat="1" x14ac:dyDescent="0.3"/>
    <row r="261" s="46" customFormat="1" x14ac:dyDescent="0.3"/>
    <row r="262" s="46" customFormat="1" x14ac:dyDescent="0.3"/>
    <row r="263" s="46" customFormat="1" x14ac:dyDescent="0.3"/>
    <row r="264" s="46" customFormat="1" x14ac:dyDescent="0.3"/>
    <row r="265" s="46" customFormat="1" x14ac:dyDescent="0.3"/>
    <row r="266" s="46" customFormat="1" x14ac:dyDescent="0.3"/>
    <row r="267" s="46" customFormat="1" x14ac:dyDescent="0.3"/>
    <row r="268" s="46" customFormat="1" x14ac:dyDescent="0.3"/>
    <row r="269" s="46" customFormat="1" x14ac:dyDescent="0.3"/>
    <row r="270" s="46" customFormat="1" x14ac:dyDescent="0.3"/>
    <row r="271" s="46" customFormat="1" x14ac:dyDescent="0.3"/>
    <row r="272" s="46" customFormat="1" x14ac:dyDescent="0.3"/>
    <row r="273" s="46" customFormat="1" x14ac:dyDescent="0.3"/>
    <row r="274" s="46" customFormat="1" x14ac:dyDescent="0.3"/>
    <row r="275" s="46" customFormat="1" x14ac:dyDescent="0.3"/>
    <row r="276" s="46" customFormat="1" x14ac:dyDescent="0.3"/>
    <row r="277" s="46" customFormat="1" x14ac:dyDescent="0.3"/>
    <row r="278" s="46" customFormat="1" x14ac:dyDescent="0.3"/>
    <row r="279" s="46" customFormat="1" x14ac:dyDescent="0.3"/>
    <row r="280" s="46" customFormat="1" x14ac:dyDescent="0.3"/>
    <row r="281" s="46" customFormat="1" x14ac:dyDescent="0.3"/>
    <row r="282" s="46" customFormat="1" x14ac:dyDescent="0.3"/>
    <row r="283" s="46" customFormat="1" x14ac:dyDescent="0.3"/>
    <row r="284" s="46" customFormat="1" x14ac:dyDescent="0.3"/>
    <row r="285" s="46" customFormat="1" x14ac:dyDescent="0.3"/>
    <row r="286" s="46" customFormat="1" x14ac:dyDescent="0.3"/>
    <row r="287" s="46" customFormat="1" x14ac:dyDescent="0.3"/>
    <row r="288" s="46" customFormat="1" x14ac:dyDescent="0.3"/>
    <row r="289" s="46" customFormat="1" x14ac:dyDescent="0.3"/>
    <row r="290" s="46" customFormat="1" x14ac:dyDescent="0.3"/>
    <row r="291" s="46" customFormat="1" x14ac:dyDescent="0.3"/>
    <row r="292" s="46" customFormat="1" x14ac:dyDescent="0.3"/>
    <row r="293" s="46" customFormat="1" x14ac:dyDescent="0.3"/>
    <row r="294" s="46" customFormat="1" x14ac:dyDescent="0.3"/>
    <row r="295" s="46" customFormat="1" x14ac:dyDescent="0.3"/>
    <row r="296" s="46" customFormat="1" x14ac:dyDescent="0.3"/>
    <row r="297" s="46" customFormat="1" x14ac:dyDescent="0.3"/>
    <row r="298" s="46" customFormat="1" x14ac:dyDescent="0.3"/>
    <row r="299" s="46" customFormat="1" x14ac:dyDescent="0.3"/>
    <row r="300" s="46" customFormat="1" x14ac:dyDescent="0.3"/>
    <row r="301" s="46" customFormat="1" x14ac:dyDescent="0.3"/>
    <row r="302" s="46" customFormat="1" x14ac:dyDescent="0.3"/>
    <row r="303" s="46" customFormat="1" x14ac:dyDescent="0.3"/>
    <row r="304" s="46" customFormat="1" x14ac:dyDescent="0.3"/>
    <row r="305" s="46" customFormat="1" x14ac:dyDescent="0.3"/>
    <row r="306" s="46" customFormat="1" x14ac:dyDescent="0.3"/>
    <row r="307" s="46" customFormat="1" x14ac:dyDescent="0.3"/>
    <row r="308" s="46" customFormat="1" x14ac:dyDescent="0.3"/>
    <row r="309" s="46" customFormat="1" x14ac:dyDescent="0.3"/>
    <row r="310" s="46" customFormat="1" x14ac:dyDescent="0.3"/>
    <row r="311" s="46" customFormat="1" x14ac:dyDescent="0.3"/>
    <row r="312" s="46" customFormat="1" x14ac:dyDescent="0.3"/>
    <row r="313" s="46" customFormat="1" x14ac:dyDescent="0.3"/>
    <row r="314" s="46" customFormat="1" x14ac:dyDescent="0.3"/>
    <row r="315" s="46" customFormat="1" x14ac:dyDescent="0.3"/>
    <row r="316" s="46" customFormat="1" x14ac:dyDescent="0.3"/>
    <row r="317" s="46" customFormat="1" x14ac:dyDescent="0.3"/>
    <row r="318" s="46" customFormat="1" x14ac:dyDescent="0.3"/>
    <row r="319" s="46" customFormat="1" x14ac:dyDescent="0.3"/>
    <row r="320" s="46" customFormat="1" x14ac:dyDescent="0.3"/>
    <row r="321" s="46" customFormat="1" x14ac:dyDescent="0.3"/>
    <row r="322" s="46" customFormat="1" x14ac:dyDescent="0.3"/>
    <row r="323" s="46" customFormat="1" x14ac:dyDescent="0.3"/>
    <row r="324" s="46" customFormat="1" x14ac:dyDescent="0.3"/>
    <row r="325" s="46" customFormat="1" x14ac:dyDescent="0.3"/>
    <row r="326" s="46" customFormat="1" x14ac:dyDescent="0.3"/>
    <row r="327" s="46" customFormat="1" x14ac:dyDescent="0.3"/>
    <row r="328" s="46" customFormat="1" x14ac:dyDescent="0.3"/>
    <row r="329" s="46" customFormat="1" x14ac:dyDescent="0.3"/>
    <row r="330" s="46" customFormat="1" x14ac:dyDescent="0.3"/>
    <row r="331" s="46" customFormat="1" x14ac:dyDescent="0.3"/>
    <row r="332" s="46" customFormat="1" x14ac:dyDescent="0.3"/>
    <row r="333" s="46" customFormat="1" x14ac:dyDescent="0.3"/>
    <row r="334" s="46" customFormat="1" x14ac:dyDescent="0.3"/>
    <row r="335" s="46" customFormat="1" x14ac:dyDescent="0.3"/>
    <row r="336" s="46" customFormat="1" x14ac:dyDescent="0.3"/>
    <row r="337" s="46" customFormat="1" x14ac:dyDescent="0.3"/>
    <row r="338" s="46" customFormat="1" x14ac:dyDescent="0.3"/>
    <row r="339" s="46" customFormat="1" x14ac:dyDescent="0.3"/>
    <row r="340" s="46" customFormat="1" x14ac:dyDescent="0.3"/>
    <row r="341" s="46" customFormat="1" x14ac:dyDescent="0.3"/>
    <row r="342" s="46" customFormat="1" x14ac:dyDescent="0.3"/>
    <row r="343" s="46" customFormat="1" x14ac:dyDescent="0.3"/>
    <row r="344" s="46" customFormat="1" x14ac:dyDescent="0.3"/>
    <row r="345" s="46" customFormat="1" x14ac:dyDescent="0.3"/>
    <row r="346" s="46" customFormat="1" x14ac:dyDescent="0.3"/>
    <row r="347" s="46" customFormat="1" x14ac:dyDescent="0.3"/>
    <row r="348" s="46" customFormat="1" x14ac:dyDescent="0.3"/>
    <row r="349" s="46" customFormat="1" x14ac:dyDescent="0.3"/>
    <row r="350" s="46" customFormat="1" x14ac:dyDescent="0.3"/>
    <row r="351" s="46" customFormat="1" x14ac:dyDescent="0.3"/>
    <row r="352" s="46" customFormat="1" x14ac:dyDescent="0.3"/>
    <row r="353" s="46" customFormat="1" x14ac:dyDescent="0.3"/>
    <row r="354" s="46" customFormat="1" x14ac:dyDescent="0.3"/>
    <row r="355" s="46" customFormat="1" x14ac:dyDescent="0.3"/>
    <row r="356" s="46" customFormat="1" x14ac:dyDescent="0.3"/>
    <row r="357" s="46" customFormat="1" x14ac:dyDescent="0.3"/>
    <row r="358" s="46" customFormat="1" x14ac:dyDescent="0.3"/>
    <row r="359" s="46" customFormat="1" x14ac:dyDescent="0.3"/>
    <row r="360" s="46" customFormat="1" x14ac:dyDescent="0.3"/>
    <row r="361" s="46" customFormat="1" x14ac:dyDescent="0.3"/>
    <row r="362" s="46" customFormat="1" x14ac:dyDescent="0.3"/>
    <row r="363" s="46" customFormat="1" x14ac:dyDescent="0.3"/>
    <row r="364" s="46" customFormat="1" x14ac:dyDescent="0.3"/>
    <row r="365" s="46" customFormat="1" x14ac:dyDescent="0.3"/>
    <row r="366" s="46" customFormat="1" x14ac:dyDescent="0.3"/>
    <row r="367" s="46" customFormat="1" x14ac:dyDescent="0.3"/>
    <row r="368" s="46" customFormat="1" x14ac:dyDescent="0.3"/>
    <row r="369" s="46" customFormat="1" x14ac:dyDescent="0.3"/>
    <row r="370" s="46" customFormat="1" x14ac:dyDescent="0.3"/>
    <row r="371" s="46" customFormat="1" x14ac:dyDescent="0.3"/>
    <row r="372" s="46" customFormat="1" x14ac:dyDescent="0.3"/>
    <row r="373" s="46" customFormat="1" x14ac:dyDescent="0.3"/>
    <row r="374" s="46" customFormat="1" x14ac:dyDescent="0.3"/>
    <row r="375" s="46" customFormat="1" x14ac:dyDescent="0.3"/>
    <row r="376" s="46" customFormat="1" x14ac:dyDescent="0.3"/>
    <row r="377" s="46" customFormat="1" x14ac:dyDescent="0.3"/>
    <row r="378" s="46" customFormat="1" x14ac:dyDescent="0.3"/>
    <row r="379" s="46" customFormat="1" x14ac:dyDescent="0.3"/>
    <row r="380" s="46" customFormat="1" x14ac:dyDescent="0.3"/>
    <row r="381" s="46" customFormat="1" x14ac:dyDescent="0.3"/>
    <row r="382" s="46" customFormat="1" x14ac:dyDescent="0.3"/>
    <row r="383" s="46" customFormat="1" x14ac:dyDescent="0.3"/>
    <row r="384" s="46" customFormat="1" x14ac:dyDescent="0.3"/>
    <row r="385" s="46" customFormat="1" x14ac:dyDescent="0.3"/>
    <row r="386" s="46" customFormat="1" x14ac:dyDescent="0.3"/>
    <row r="387" s="46" customFormat="1" x14ac:dyDescent="0.3"/>
    <row r="388" s="46" customFormat="1" x14ac:dyDescent="0.3"/>
    <row r="389" s="46" customFormat="1" x14ac:dyDescent="0.3"/>
    <row r="390" s="46" customFormat="1" x14ac:dyDescent="0.3"/>
    <row r="391" s="46" customFormat="1" x14ac:dyDescent="0.3"/>
    <row r="392" s="46" customFormat="1" x14ac:dyDescent="0.3"/>
    <row r="393" s="46" customFormat="1" x14ac:dyDescent="0.3"/>
    <row r="394" s="46" customFormat="1" x14ac:dyDescent="0.3"/>
    <row r="395" s="46" customFormat="1" x14ac:dyDescent="0.3"/>
    <row r="396" s="46" customFormat="1" x14ac:dyDescent="0.3"/>
    <row r="397" s="46" customFormat="1" x14ac:dyDescent="0.3"/>
    <row r="398" s="46" customFormat="1" x14ac:dyDescent="0.3"/>
    <row r="399" s="46" customFormat="1" x14ac:dyDescent="0.3"/>
    <row r="400" s="46" customFormat="1" x14ac:dyDescent="0.3"/>
    <row r="401" s="46" customFormat="1" x14ac:dyDescent="0.3"/>
    <row r="402" s="46" customFormat="1" x14ac:dyDescent="0.3"/>
    <row r="403" s="46" customFormat="1" x14ac:dyDescent="0.3"/>
    <row r="404" s="46" customFormat="1" x14ac:dyDescent="0.3"/>
    <row r="405" s="46" customFormat="1" x14ac:dyDescent="0.3"/>
    <row r="406" s="46" customFormat="1" x14ac:dyDescent="0.3"/>
    <row r="407" s="46" customFormat="1" x14ac:dyDescent="0.3"/>
    <row r="408" s="46" customFormat="1" x14ac:dyDescent="0.3"/>
    <row r="409" s="46" customFormat="1" x14ac:dyDescent="0.3"/>
    <row r="410" s="46" customFormat="1" x14ac:dyDescent="0.3"/>
    <row r="411" s="46" customFormat="1" x14ac:dyDescent="0.3"/>
    <row r="412" s="46" customFormat="1" x14ac:dyDescent="0.3"/>
    <row r="413" s="46" customFormat="1" x14ac:dyDescent="0.3"/>
    <row r="414" s="46" customFormat="1" x14ac:dyDescent="0.3"/>
    <row r="415" s="46" customFormat="1" x14ac:dyDescent="0.3"/>
    <row r="416" s="46" customFormat="1" x14ac:dyDescent="0.3"/>
    <row r="417" s="46" customFormat="1" x14ac:dyDescent="0.3"/>
    <row r="418" s="46" customFormat="1" x14ac:dyDescent="0.3"/>
    <row r="419" s="46" customFormat="1" x14ac:dyDescent="0.3"/>
    <row r="420" s="46" customFormat="1" x14ac:dyDescent="0.3"/>
    <row r="421" s="46" customFormat="1" x14ac:dyDescent="0.3"/>
    <row r="422" s="46" customFormat="1" x14ac:dyDescent="0.3"/>
    <row r="423" s="46" customFormat="1" x14ac:dyDescent="0.3"/>
    <row r="424" s="46" customFormat="1" x14ac:dyDescent="0.3"/>
    <row r="425" s="46" customFormat="1" x14ac:dyDescent="0.3"/>
    <row r="426" s="46" customFormat="1" x14ac:dyDescent="0.3"/>
    <row r="427" s="46" customFormat="1" x14ac:dyDescent="0.3"/>
    <row r="428" s="46" customFormat="1" x14ac:dyDescent="0.3"/>
    <row r="429" s="46" customFormat="1" x14ac:dyDescent="0.3"/>
    <row r="430" s="46" customFormat="1" x14ac:dyDescent="0.3"/>
    <row r="431" s="46" customFormat="1" x14ac:dyDescent="0.3"/>
    <row r="432" s="46" customFormat="1" x14ac:dyDescent="0.3"/>
    <row r="433" s="46" customFormat="1" x14ac:dyDescent="0.3"/>
    <row r="434" s="46" customFormat="1" x14ac:dyDescent="0.3"/>
    <row r="435" s="46" customFormat="1" x14ac:dyDescent="0.3"/>
    <row r="436" s="46" customFormat="1" x14ac:dyDescent="0.3"/>
    <row r="437" s="46" customFormat="1" x14ac:dyDescent="0.3"/>
    <row r="438" s="46" customFormat="1" x14ac:dyDescent="0.3"/>
    <row r="439" s="46" customFormat="1" x14ac:dyDescent="0.3"/>
    <row r="440" s="46" customFormat="1" x14ac:dyDescent="0.3"/>
    <row r="441" s="46" customFormat="1" x14ac:dyDescent="0.3"/>
    <row r="442" s="46" customFormat="1" x14ac:dyDescent="0.3"/>
    <row r="443" s="46" customFormat="1" x14ac:dyDescent="0.3"/>
    <row r="444" s="46" customFormat="1" x14ac:dyDescent="0.3"/>
    <row r="445" s="46" customFormat="1" x14ac:dyDescent="0.3"/>
    <row r="446" s="46" customFormat="1" x14ac:dyDescent="0.3"/>
    <row r="447" s="46" customFormat="1" x14ac:dyDescent="0.3"/>
    <row r="448" s="46" customFormat="1" x14ac:dyDescent="0.3"/>
    <row r="449" s="46" customFormat="1" x14ac:dyDescent="0.3"/>
    <row r="450" s="46" customFormat="1" x14ac:dyDescent="0.3"/>
    <row r="451" s="46" customFormat="1" x14ac:dyDescent="0.3"/>
    <row r="452" s="46" customFormat="1" x14ac:dyDescent="0.3"/>
    <row r="453" s="46" customFormat="1" x14ac:dyDescent="0.3"/>
    <row r="454" s="46" customFormat="1" x14ac:dyDescent="0.3"/>
    <row r="455" s="46" customFormat="1" x14ac:dyDescent="0.3"/>
    <row r="456" s="46" customFormat="1" x14ac:dyDescent="0.3"/>
    <row r="457" s="46" customFormat="1" x14ac:dyDescent="0.3"/>
    <row r="458" s="46" customFormat="1" x14ac:dyDescent="0.3"/>
    <row r="459" s="46" customFormat="1" x14ac:dyDescent="0.3"/>
    <row r="460" s="46" customFormat="1" x14ac:dyDescent="0.3"/>
    <row r="461" s="46" customFormat="1" x14ac:dyDescent="0.3"/>
    <row r="462" s="46" customFormat="1" x14ac:dyDescent="0.3"/>
    <row r="463" s="46" customFormat="1" x14ac:dyDescent="0.3"/>
    <row r="464" s="46" customFormat="1" x14ac:dyDescent="0.3"/>
    <row r="465" s="46" customFormat="1" x14ac:dyDescent="0.3"/>
    <row r="466" s="46" customFormat="1" x14ac:dyDescent="0.3"/>
    <row r="467" s="46" customFormat="1" x14ac:dyDescent="0.3"/>
    <row r="468" s="46" customFormat="1" x14ac:dyDescent="0.3"/>
    <row r="469" s="46" customFormat="1" x14ac:dyDescent="0.3"/>
    <row r="470" s="46" customFormat="1" x14ac:dyDescent="0.3"/>
    <row r="471" s="46" customFormat="1" x14ac:dyDescent="0.3"/>
    <row r="472" s="46" customFormat="1" x14ac:dyDescent="0.3"/>
    <row r="473" s="46" customFormat="1" x14ac:dyDescent="0.3"/>
    <row r="474" s="46" customFormat="1" x14ac:dyDescent="0.3"/>
    <row r="475" s="46" customFormat="1" x14ac:dyDescent="0.3"/>
    <row r="476" s="46" customFormat="1" x14ac:dyDescent="0.3"/>
    <row r="477" s="46" customFormat="1" x14ac:dyDescent="0.3"/>
    <row r="478" s="46" customFormat="1" x14ac:dyDescent="0.3"/>
    <row r="479" s="46" customFormat="1" x14ac:dyDescent="0.3"/>
    <row r="480" s="46" customFormat="1" x14ac:dyDescent="0.3"/>
    <row r="481" s="46" customFormat="1" x14ac:dyDescent="0.3"/>
    <row r="482" s="46" customFormat="1" x14ac:dyDescent="0.3"/>
    <row r="483" s="46" customFormat="1" x14ac:dyDescent="0.3"/>
    <row r="484" s="46" customFormat="1" x14ac:dyDescent="0.3"/>
    <row r="485" s="46" customFormat="1" x14ac:dyDescent="0.3"/>
    <row r="486" s="46" customFormat="1" x14ac:dyDescent="0.3"/>
    <row r="487" s="46" customFormat="1" x14ac:dyDescent="0.3"/>
    <row r="488" s="46" customFormat="1" x14ac:dyDescent="0.3"/>
    <row r="489" s="46" customFormat="1" x14ac:dyDescent="0.3"/>
    <row r="490" s="46" customFormat="1" x14ac:dyDescent="0.3"/>
    <row r="491" s="46" customFormat="1" x14ac:dyDescent="0.3"/>
    <row r="492" s="46" customFormat="1" x14ac:dyDescent="0.3"/>
    <row r="493" s="46" customFormat="1" x14ac:dyDescent="0.3"/>
    <row r="494" s="46" customFormat="1" x14ac:dyDescent="0.3"/>
    <row r="495" s="46" customFormat="1" x14ac:dyDescent="0.3"/>
    <row r="496" s="46" customFormat="1" x14ac:dyDescent="0.3"/>
    <row r="497" s="46" customFormat="1" x14ac:dyDescent="0.3"/>
    <row r="498" s="46" customFormat="1" x14ac:dyDescent="0.3"/>
    <row r="499" s="46" customFormat="1" x14ac:dyDescent="0.3"/>
    <row r="500" s="46" customFormat="1" x14ac:dyDescent="0.3"/>
    <row r="501" s="46" customFormat="1" x14ac:dyDescent="0.3"/>
    <row r="502" s="46" customFormat="1" x14ac:dyDescent="0.3"/>
    <row r="503" s="46" customFormat="1" x14ac:dyDescent="0.3"/>
    <row r="504" s="46" customFormat="1" x14ac:dyDescent="0.3"/>
    <row r="505" s="46" customFormat="1" x14ac:dyDescent="0.3"/>
    <row r="506" s="46" customFormat="1" x14ac:dyDescent="0.3"/>
    <row r="507" s="46" customFormat="1" x14ac:dyDescent="0.3"/>
    <row r="508" s="46" customFormat="1" x14ac:dyDescent="0.3"/>
    <row r="509" s="46" customFormat="1" x14ac:dyDescent="0.3"/>
    <row r="510" s="46" customFormat="1" x14ac:dyDescent="0.3"/>
    <row r="511" s="46" customFormat="1" x14ac:dyDescent="0.3"/>
    <row r="512" s="46" customFormat="1" x14ac:dyDescent="0.3"/>
    <row r="513" s="46" customFormat="1" x14ac:dyDescent="0.3"/>
    <row r="514" s="46" customFormat="1" x14ac:dyDescent="0.3"/>
    <row r="515" s="46" customFormat="1" x14ac:dyDescent="0.3"/>
    <row r="516" s="46" customFormat="1" x14ac:dyDescent="0.3"/>
    <row r="517" s="46" customFormat="1" x14ac:dyDescent="0.3"/>
    <row r="518" s="46" customFormat="1" x14ac:dyDescent="0.3"/>
    <row r="519" s="46" customFormat="1" x14ac:dyDescent="0.3"/>
    <row r="520" s="46" customFormat="1" x14ac:dyDescent="0.3"/>
    <row r="521" s="46" customFormat="1" x14ac:dyDescent="0.3"/>
    <row r="522" s="46" customFormat="1" x14ac:dyDescent="0.3"/>
    <row r="523" s="46" customFormat="1" x14ac:dyDescent="0.3"/>
    <row r="524" s="46" customFormat="1" x14ac:dyDescent="0.3"/>
    <row r="525" s="46" customFormat="1" x14ac:dyDescent="0.3"/>
    <row r="526" s="46" customFormat="1" x14ac:dyDescent="0.3"/>
    <row r="527" s="46" customFormat="1" x14ac:dyDescent="0.3"/>
    <row r="528" s="46" customFormat="1" x14ac:dyDescent="0.3"/>
    <row r="529" s="46" customFormat="1" x14ac:dyDescent="0.3"/>
    <row r="530" s="46" customFormat="1" x14ac:dyDescent="0.3"/>
    <row r="531" s="46" customFormat="1" x14ac:dyDescent="0.3"/>
    <row r="532" s="46" customFormat="1" x14ac:dyDescent="0.3"/>
    <row r="533" s="46" customFormat="1" x14ac:dyDescent="0.3"/>
    <row r="534" s="46" customFormat="1" x14ac:dyDescent="0.3"/>
    <row r="535" s="46" customFormat="1" x14ac:dyDescent="0.3"/>
    <row r="536" s="46" customFormat="1" x14ac:dyDescent="0.3"/>
    <row r="537" s="46" customFormat="1" x14ac:dyDescent="0.3"/>
    <row r="538" s="46" customFormat="1" x14ac:dyDescent="0.3"/>
    <row r="539" s="46" customFormat="1" x14ac:dyDescent="0.3"/>
    <row r="540" s="46" customFormat="1" x14ac:dyDescent="0.3"/>
    <row r="541" s="46" customFormat="1" x14ac:dyDescent="0.3"/>
    <row r="542" s="46" customFormat="1" x14ac:dyDescent="0.3"/>
    <row r="543" s="46" customFormat="1" x14ac:dyDescent="0.3"/>
    <row r="544" s="46" customFormat="1" x14ac:dyDescent="0.3"/>
    <row r="545" s="46" customFormat="1" x14ac:dyDescent="0.3"/>
    <row r="546" s="46" customFormat="1" x14ac:dyDescent="0.3"/>
    <row r="547" s="46" customFormat="1" x14ac:dyDescent="0.3"/>
    <row r="548" s="46" customFormat="1" x14ac:dyDescent="0.3"/>
    <row r="549" s="46" customFormat="1" x14ac:dyDescent="0.3"/>
    <row r="550" s="46" customFormat="1" x14ac:dyDescent="0.3"/>
    <row r="551" s="46" customFormat="1" x14ac:dyDescent="0.3"/>
    <row r="552" s="46" customFormat="1" x14ac:dyDescent="0.3"/>
    <row r="553" s="46" customFormat="1" x14ac:dyDescent="0.3"/>
    <row r="554" s="46" customFormat="1" x14ac:dyDescent="0.3"/>
    <row r="555" s="46" customFormat="1" x14ac:dyDescent="0.3"/>
    <row r="556" s="46" customFormat="1" x14ac:dyDescent="0.3"/>
    <row r="557" s="46" customFormat="1" x14ac:dyDescent="0.3"/>
    <row r="558" s="46" customFormat="1" x14ac:dyDescent="0.3"/>
    <row r="559" s="46" customFormat="1" x14ac:dyDescent="0.3"/>
    <row r="560" s="46" customFormat="1" x14ac:dyDescent="0.3"/>
    <row r="561" s="46" customFormat="1" x14ac:dyDescent="0.3"/>
    <row r="562" s="46" customFormat="1" x14ac:dyDescent="0.3"/>
    <row r="563" s="46" customFormat="1" x14ac:dyDescent="0.3"/>
    <row r="564" s="46" customFormat="1" x14ac:dyDescent="0.3"/>
    <row r="565" s="46" customFormat="1" x14ac:dyDescent="0.3"/>
    <row r="566" s="46" customFormat="1" x14ac:dyDescent="0.3"/>
    <row r="567" s="46" customFormat="1" x14ac:dyDescent="0.3"/>
    <row r="568" s="46" customFormat="1" x14ac:dyDescent="0.3"/>
    <row r="569" s="46" customFormat="1" x14ac:dyDescent="0.3"/>
    <row r="570" s="46" customFormat="1" x14ac:dyDescent="0.3"/>
    <row r="571" s="46" customFormat="1" x14ac:dyDescent="0.3"/>
    <row r="572" s="46" customFormat="1" x14ac:dyDescent="0.3"/>
    <row r="573" s="46" customFormat="1" x14ac:dyDescent="0.3"/>
    <row r="574" s="46" customFormat="1" x14ac:dyDescent="0.3"/>
    <row r="575" s="46" customFormat="1" x14ac:dyDescent="0.3"/>
    <row r="576" s="46" customFormat="1" x14ac:dyDescent="0.3"/>
    <row r="577" s="46" customFormat="1" x14ac:dyDescent="0.3"/>
    <row r="578" s="46" customFormat="1" x14ac:dyDescent="0.3"/>
    <row r="579" s="46" customFormat="1" x14ac:dyDescent="0.3"/>
    <row r="580" s="46" customFormat="1" x14ac:dyDescent="0.3"/>
    <row r="581" s="46" customFormat="1" x14ac:dyDescent="0.3"/>
    <row r="582" s="46" customFormat="1" x14ac:dyDescent="0.3"/>
    <row r="583" s="46" customFormat="1" x14ac:dyDescent="0.3"/>
    <row r="584" s="46" customFormat="1" x14ac:dyDescent="0.3"/>
    <row r="585" s="46" customFormat="1" x14ac:dyDescent="0.3"/>
    <row r="586" s="46" customFormat="1" x14ac:dyDescent="0.3"/>
    <row r="587" s="46" customFormat="1" x14ac:dyDescent="0.3"/>
    <row r="588" s="46" customFormat="1" x14ac:dyDescent="0.3"/>
    <row r="589" s="46" customFormat="1" x14ac:dyDescent="0.3"/>
    <row r="590" s="46" customFormat="1" x14ac:dyDescent="0.3"/>
    <row r="591" s="46" customFormat="1" x14ac:dyDescent="0.3"/>
    <row r="592" s="46" customFormat="1" x14ac:dyDescent="0.3"/>
    <row r="593" s="46" customFormat="1" x14ac:dyDescent="0.3"/>
    <row r="594" s="46" customFormat="1" x14ac:dyDescent="0.3"/>
    <row r="595" s="46" customFormat="1" x14ac:dyDescent="0.3"/>
    <row r="596" s="46" customFormat="1" x14ac:dyDescent="0.3"/>
    <row r="597" s="46" customFormat="1" x14ac:dyDescent="0.3"/>
    <row r="598" s="46" customFormat="1" x14ac:dyDescent="0.3"/>
    <row r="599" s="46" customFormat="1" x14ac:dyDescent="0.3"/>
    <row r="600" s="46" customFormat="1" x14ac:dyDescent="0.3"/>
    <row r="601" s="46" customFormat="1" x14ac:dyDescent="0.3"/>
    <row r="602" s="46" customFormat="1" x14ac:dyDescent="0.3"/>
    <row r="603" s="46" customFormat="1" x14ac:dyDescent="0.3"/>
    <row r="604" s="46" customFormat="1" x14ac:dyDescent="0.3"/>
    <row r="605" s="46" customFormat="1" x14ac:dyDescent="0.3"/>
    <row r="606" s="46" customFormat="1" x14ac:dyDescent="0.3"/>
    <row r="607" s="46" customFormat="1" x14ac:dyDescent="0.3"/>
    <row r="608" s="46" customFormat="1" x14ac:dyDescent="0.3"/>
    <row r="609" s="46" customFormat="1" x14ac:dyDescent="0.3"/>
    <row r="610" s="46" customFormat="1" x14ac:dyDescent="0.3"/>
    <row r="611" s="46" customFormat="1" x14ac:dyDescent="0.3"/>
    <row r="612" s="46" customFormat="1" x14ac:dyDescent="0.3"/>
    <row r="613" s="46" customFormat="1" x14ac:dyDescent="0.3"/>
    <row r="614" s="46" customFormat="1" x14ac:dyDescent="0.3"/>
    <row r="615" s="46" customFormat="1" x14ac:dyDescent="0.3"/>
    <row r="616" s="46" customFormat="1" x14ac:dyDescent="0.3"/>
    <row r="617" s="46" customFormat="1" x14ac:dyDescent="0.3"/>
    <row r="618" s="46" customFormat="1" x14ac:dyDescent="0.3"/>
    <row r="619" s="46" customFormat="1" x14ac:dyDescent="0.3"/>
    <row r="620" s="46" customFormat="1" x14ac:dyDescent="0.3"/>
    <row r="621" s="46" customFormat="1" x14ac:dyDescent="0.3"/>
    <row r="622" s="46" customFormat="1" x14ac:dyDescent="0.3"/>
    <row r="623" s="46" customFormat="1" x14ac:dyDescent="0.3"/>
    <row r="624" s="46" customFormat="1" x14ac:dyDescent="0.3"/>
    <row r="625" s="46" customFormat="1" x14ac:dyDescent="0.3"/>
    <row r="626" s="46" customFormat="1" x14ac:dyDescent="0.3"/>
    <row r="627" s="46" customFormat="1" x14ac:dyDescent="0.3"/>
    <row r="628" s="46" customFormat="1" x14ac:dyDescent="0.3"/>
    <row r="629" s="46" customFormat="1" x14ac:dyDescent="0.3"/>
    <row r="630" s="46" customFormat="1" x14ac:dyDescent="0.3"/>
    <row r="631" s="46" customFormat="1" x14ac:dyDescent="0.3"/>
    <row r="632" s="46" customFormat="1" x14ac:dyDescent="0.3"/>
    <row r="633" s="46" customFormat="1" x14ac:dyDescent="0.3"/>
    <row r="634" s="46" customFormat="1" x14ac:dyDescent="0.3"/>
    <row r="635" s="46" customFormat="1" x14ac:dyDescent="0.3"/>
    <row r="636" s="46" customFormat="1" x14ac:dyDescent="0.3"/>
    <row r="637" s="46" customFormat="1" x14ac:dyDescent="0.3"/>
    <row r="638" s="46" customFormat="1" x14ac:dyDescent="0.3"/>
    <row r="639" s="46" customFormat="1" x14ac:dyDescent="0.3"/>
    <row r="640" s="46" customFormat="1" x14ac:dyDescent="0.3"/>
    <row r="641" s="46" customFormat="1" x14ac:dyDescent="0.3"/>
    <row r="642" s="46" customFormat="1" x14ac:dyDescent="0.3"/>
    <row r="643" s="46" customFormat="1" x14ac:dyDescent="0.3"/>
    <row r="644" s="46" customFormat="1" x14ac:dyDescent="0.3"/>
    <row r="645" s="46" customFormat="1" x14ac:dyDescent="0.3"/>
    <row r="646" s="46" customFormat="1" x14ac:dyDescent="0.3"/>
    <row r="647" s="46" customFormat="1" x14ac:dyDescent="0.3"/>
    <row r="648" s="46" customFormat="1" x14ac:dyDescent="0.3"/>
    <row r="649" s="46" customFormat="1" x14ac:dyDescent="0.3"/>
    <row r="650" s="46" customFormat="1" x14ac:dyDescent="0.3"/>
    <row r="651" s="46" customFormat="1" x14ac:dyDescent="0.3"/>
    <row r="652" s="46" customFormat="1" x14ac:dyDescent="0.3"/>
    <row r="653" s="46" customFormat="1" x14ac:dyDescent="0.3"/>
    <row r="654" s="46" customFormat="1" x14ac:dyDescent="0.3"/>
    <row r="655" s="46" customFormat="1" x14ac:dyDescent="0.3"/>
    <row r="656" s="46" customFormat="1" x14ac:dyDescent="0.3"/>
    <row r="657" s="46" customFormat="1" x14ac:dyDescent="0.3"/>
    <row r="658" s="46" customFormat="1" x14ac:dyDescent="0.3"/>
    <row r="659" s="46" customFormat="1" x14ac:dyDescent="0.3"/>
    <row r="660" s="46" customFormat="1" x14ac:dyDescent="0.3"/>
    <row r="661" s="46" customFormat="1" x14ac:dyDescent="0.3"/>
    <row r="662" s="46" customFormat="1" x14ac:dyDescent="0.3"/>
    <row r="663" s="46" customFormat="1" x14ac:dyDescent="0.3"/>
    <row r="664" s="46" customFormat="1" x14ac:dyDescent="0.3"/>
    <row r="665" s="46" customFormat="1" x14ac:dyDescent="0.3"/>
    <row r="666" s="46" customFormat="1" x14ac:dyDescent="0.3"/>
    <row r="667" s="46" customFormat="1" x14ac:dyDescent="0.3"/>
    <row r="668" s="46" customFormat="1" x14ac:dyDescent="0.3"/>
    <row r="669" s="46" customFormat="1" x14ac:dyDescent="0.3"/>
    <row r="670" s="46" customFormat="1" x14ac:dyDescent="0.3"/>
    <row r="671" s="46" customFormat="1" x14ac:dyDescent="0.3"/>
    <row r="672" s="46" customFormat="1" x14ac:dyDescent="0.3"/>
    <row r="673" s="46" customFormat="1" x14ac:dyDescent="0.3"/>
    <row r="674" s="46" customFormat="1" x14ac:dyDescent="0.3"/>
    <row r="675" s="46" customFormat="1" x14ac:dyDescent="0.3"/>
    <row r="676" s="46" customFormat="1" x14ac:dyDescent="0.3"/>
    <row r="677" s="46" customFormat="1" x14ac:dyDescent="0.3"/>
    <row r="678" s="46" customFormat="1" x14ac:dyDescent="0.3"/>
    <row r="679" s="46" customFormat="1" x14ac:dyDescent="0.3"/>
    <row r="680" s="46" customFormat="1" x14ac:dyDescent="0.3"/>
    <row r="681" s="46" customFormat="1" x14ac:dyDescent="0.3"/>
    <row r="682" s="46" customFormat="1" x14ac:dyDescent="0.3"/>
    <row r="683" s="46" customFormat="1" x14ac:dyDescent="0.3"/>
    <row r="684" s="46" customFormat="1" x14ac:dyDescent="0.3"/>
    <row r="685" s="46" customFormat="1" x14ac:dyDescent="0.3"/>
    <row r="686" s="46" customFormat="1" x14ac:dyDescent="0.3"/>
    <row r="687" s="46" customFormat="1" x14ac:dyDescent="0.3"/>
    <row r="688" s="46" customFormat="1" x14ac:dyDescent="0.3"/>
    <row r="689" s="46" customFormat="1" x14ac:dyDescent="0.3"/>
    <row r="690" s="46" customFormat="1" x14ac:dyDescent="0.3"/>
    <row r="691" s="46" customFormat="1" x14ac:dyDescent="0.3"/>
    <row r="692" s="46" customFormat="1" x14ac:dyDescent="0.3"/>
    <row r="693" s="46" customFormat="1" x14ac:dyDescent="0.3"/>
    <row r="694" s="46" customFormat="1" x14ac:dyDescent="0.3"/>
    <row r="695" s="46" customFormat="1" x14ac:dyDescent="0.3"/>
    <row r="696" s="46" customFormat="1" x14ac:dyDescent="0.3"/>
    <row r="697" s="46" customFormat="1" x14ac:dyDescent="0.3"/>
    <row r="698" s="46" customFormat="1" x14ac:dyDescent="0.3"/>
    <row r="699" s="46" customFormat="1" x14ac:dyDescent="0.3"/>
    <row r="700" s="46" customFormat="1" x14ac:dyDescent="0.3"/>
    <row r="701" s="46" customFormat="1" x14ac:dyDescent="0.3"/>
    <row r="702" s="46" customFormat="1" x14ac:dyDescent="0.3"/>
    <row r="703" s="46" customFormat="1" x14ac:dyDescent="0.3"/>
    <row r="704" s="46" customFormat="1" x14ac:dyDescent="0.3"/>
    <row r="705" s="46" customFormat="1" x14ac:dyDescent="0.3"/>
    <row r="706" s="46" customFormat="1" x14ac:dyDescent="0.3"/>
    <row r="707" s="46" customFormat="1" x14ac:dyDescent="0.3"/>
    <row r="708" s="46" customFormat="1" x14ac:dyDescent="0.3"/>
    <row r="709" s="46" customFormat="1" x14ac:dyDescent="0.3"/>
    <row r="710" s="46" customFormat="1" x14ac:dyDescent="0.3"/>
    <row r="711" s="46" customFormat="1" x14ac:dyDescent="0.3"/>
    <row r="712" s="46" customFormat="1" x14ac:dyDescent="0.3"/>
    <row r="713" s="46" customFormat="1" x14ac:dyDescent="0.3"/>
    <row r="714" s="46" customFormat="1" x14ac:dyDescent="0.3"/>
    <row r="715" s="46" customFormat="1" x14ac:dyDescent="0.3"/>
    <row r="716" s="46" customFormat="1" x14ac:dyDescent="0.3"/>
    <row r="717" s="46" customFormat="1" x14ac:dyDescent="0.3"/>
    <row r="718" s="46" customFormat="1" x14ac:dyDescent="0.3"/>
    <row r="719" s="46" customFormat="1" x14ac:dyDescent="0.3"/>
    <row r="720" s="46" customFormat="1" x14ac:dyDescent="0.3"/>
    <row r="721" s="46" customFormat="1" x14ac:dyDescent="0.3"/>
    <row r="722" s="46" customFormat="1" x14ac:dyDescent="0.3"/>
    <row r="723" s="46" customFormat="1" x14ac:dyDescent="0.3"/>
    <row r="724" s="46" customFormat="1" x14ac:dyDescent="0.3"/>
    <row r="725" s="46" customFormat="1" x14ac:dyDescent="0.3"/>
    <row r="726" s="46" customFormat="1" x14ac:dyDescent="0.3"/>
    <row r="727" s="46" customFormat="1" x14ac:dyDescent="0.3"/>
    <row r="728" s="46" customFormat="1" x14ac:dyDescent="0.3"/>
    <row r="729" s="46" customFormat="1" x14ac:dyDescent="0.3"/>
    <row r="730" s="46" customFormat="1" x14ac:dyDescent="0.3"/>
    <row r="731" s="46" customFormat="1" x14ac:dyDescent="0.3"/>
    <row r="732" s="46" customFormat="1" x14ac:dyDescent="0.3"/>
    <row r="733" s="46" customFormat="1" x14ac:dyDescent="0.3"/>
    <row r="734" s="46" customFormat="1" x14ac:dyDescent="0.3"/>
    <row r="735" s="46" customFormat="1" x14ac:dyDescent="0.3"/>
    <row r="736" s="46" customFormat="1" x14ac:dyDescent="0.3"/>
    <row r="737" s="46" customFormat="1" x14ac:dyDescent="0.3"/>
    <row r="738" s="46" customFormat="1" x14ac:dyDescent="0.3"/>
    <row r="739" s="46" customFormat="1" x14ac:dyDescent="0.3"/>
    <row r="740" s="46" customFormat="1" x14ac:dyDescent="0.3"/>
    <row r="741" s="46" customFormat="1" x14ac:dyDescent="0.3"/>
    <row r="742" s="46" customFormat="1" x14ac:dyDescent="0.3"/>
    <row r="743" s="46" customFormat="1" x14ac:dyDescent="0.3"/>
    <row r="744" s="46" customFormat="1" x14ac:dyDescent="0.3"/>
    <row r="745" s="46" customFormat="1" x14ac:dyDescent="0.3"/>
    <row r="746" s="46" customFormat="1" x14ac:dyDescent="0.3"/>
    <row r="747" s="46" customFormat="1" x14ac:dyDescent="0.3"/>
    <row r="748" s="46" customFormat="1" x14ac:dyDescent="0.3"/>
    <row r="749" s="46" customFormat="1" x14ac:dyDescent="0.3"/>
    <row r="750" s="46" customFormat="1" x14ac:dyDescent="0.3"/>
    <row r="751" s="46" customFormat="1" x14ac:dyDescent="0.3"/>
    <row r="752" s="46" customFormat="1" x14ac:dyDescent="0.3"/>
    <row r="753" s="46" customFormat="1" x14ac:dyDescent="0.3"/>
    <row r="754" s="46" customFormat="1" x14ac:dyDescent="0.3"/>
    <row r="755" s="46" customFormat="1" x14ac:dyDescent="0.3"/>
    <row r="756" s="46" customFormat="1" x14ac:dyDescent="0.3"/>
    <row r="757" s="46" customFormat="1" x14ac:dyDescent="0.3"/>
    <row r="758" s="46" customFormat="1" x14ac:dyDescent="0.3"/>
    <row r="759" s="46" customFormat="1" x14ac:dyDescent="0.3"/>
    <row r="760" s="46" customFormat="1" x14ac:dyDescent="0.3"/>
    <row r="761" s="46" customFormat="1" x14ac:dyDescent="0.3"/>
    <row r="762" s="46" customFormat="1" x14ac:dyDescent="0.3"/>
    <row r="763" s="46" customFormat="1" x14ac:dyDescent="0.3"/>
    <row r="764" s="46" customFormat="1" x14ac:dyDescent="0.3"/>
    <row r="765" s="46" customFormat="1" x14ac:dyDescent="0.3"/>
    <row r="766" s="46" customFormat="1" x14ac:dyDescent="0.3"/>
    <row r="767" s="46" customFormat="1" x14ac:dyDescent="0.3"/>
    <row r="768" s="46" customFormat="1" x14ac:dyDescent="0.3"/>
    <row r="769" s="46" customFormat="1" x14ac:dyDescent="0.3"/>
    <row r="770" s="46" customFormat="1" x14ac:dyDescent="0.3"/>
    <row r="771" s="46" customFormat="1" x14ac:dyDescent="0.3"/>
    <row r="772" s="46" customFormat="1" x14ac:dyDescent="0.3"/>
    <row r="773" s="46" customFormat="1" x14ac:dyDescent="0.3"/>
    <row r="774" s="46" customFormat="1" x14ac:dyDescent="0.3"/>
    <row r="775" s="46" customFormat="1" x14ac:dyDescent="0.3"/>
    <row r="776" s="46" customFormat="1" x14ac:dyDescent="0.3"/>
    <row r="777" s="46" customFormat="1" x14ac:dyDescent="0.3"/>
    <row r="778" s="46" customFormat="1" x14ac:dyDescent="0.3"/>
    <row r="779" s="46" customFormat="1" x14ac:dyDescent="0.3"/>
    <row r="780" s="46" customFormat="1" x14ac:dyDescent="0.3"/>
    <row r="781" s="46" customFormat="1" x14ac:dyDescent="0.3"/>
    <row r="782" s="46" customFormat="1" x14ac:dyDescent="0.3"/>
    <row r="783" s="46" customFormat="1" x14ac:dyDescent="0.3"/>
    <row r="784" s="46" customFormat="1" x14ac:dyDescent="0.3"/>
    <row r="785" s="46" customFormat="1" x14ac:dyDescent="0.3"/>
    <row r="786" s="46" customFormat="1" x14ac:dyDescent="0.3"/>
    <row r="787" s="46" customFormat="1" x14ac:dyDescent="0.3"/>
    <row r="788" s="46" customFormat="1" x14ac:dyDescent="0.3"/>
    <row r="789" s="46" customFormat="1" x14ac:dyDescent="0.3"/>
    <row r="790" s="46" customFormat="1" x14ac:dyDescent="0.3"/>
    <row r="791" s="46" customFormat="1" x14ac:dyDescent="0.3"/>
    <row r="792" s="46" customFormat="1" x14ac:dyDescent="0.3"/>
    <row r="793" s="46" customFormat="1" x14ac:dyDescent="0.3"/>
    <row r="794" s="46" customFormat="1" x14ac:dyDescent="0.3"/>
    <row r="795" s="46" customFormat="1" x14ac:dyDescent="0.3"/>
    <row r="796" s="46" customFormat="1" x14ac:dyDescent="0.3"/>
    <row r="797" s="46" customFormat="1" x14ac:dyDescent="0.3"/>
    <row r="798" s="46" customFormat="1" x14ac:dyDescent="0.3"/>
    <row r="799" s="46" customFormat="1" x14ac:dyDescent="0.3"/>
    <row r="800" s="46" customFormat="1" x14ac:dyDescent="0.3"/>
    <row r="801" s="46" customFormat="1" x14ac:dyDescent="0.3"/>
    <row r="802" s="46" customFormat="1" x14ac:dyDescent="0.3"/>
    <row r="803" s="46" customFormat="1" x14ac:dyDescent="0.3"/>
    <row r="804" s="46" customFormat="1" x14ac:dyDescent="0.3"/>
    <row r="805" s="46" customFormat="1" x14ac:dyDescent="0.3"/>
    <row r="806" s="46" customFormat="1" x14ac:dyDescent="0.3"/>
    <row r="807" s="46" customFormat="1" x14ac:dyDescent="0.3"/>
    <row r="808" s="46" customFormat="1" x14ac:dyDescent="0.3"/>
    <row r="809" s="46" customFormat="1" x14ac:dyDescent="0.3"/>
    <row r="810" s="46" customFormat="1" x14ac:dyDescent="0.3"/>
    <row r="811" s="46" customFormat="1" x14ac:dyDescent="0.3"/>
    <row r="812" s="46" customFormat="1" x14ac:dyDescent="0.3"/>
    <row r="813" s="46" customFormat="1" x14ac:dyDescent="0.3"/>
    <row r="814" s="46" customFormat="1" x14ac:dyDescent="0.3"/>
    <row r="815" s="46" customFormat="1" x14ac:dyDescent="0.3"/>
    <row r="816" s="46" customFormat="1" x14ac:dyDescent="0.3"/>
    <row r="817" s="46" customFormat="1" x14ac:dyDescent="0.3"/>
    <row r="818" s="46" customFormat="1" x14ac:dyDescent="0.3"/>
    <row r="819" s="46" customFormat="1" x14ac:dyDescent="0.3"/>
    <row r="820" s="46" customFormat="1" x14ac:dyDescent="0.3"/>
    <row r="821" s="46" customFormat="1" x14ac:dyDescent="0.3"/>
    <row r="822" s="46" customFormat="1" x14ac:dyDescent="0.3"/>
    <row r="823" s="46" customFormat="1" x14ac:dyDescent="0.3"/>
    <row r="824" s="46" customFormat="1" x14ac:dyDescent="0.3"/>
    <row r="825" s="46" customFormat="1" x14ac:dyDescent="0.3"/>
    <row r="826" s="46" customFormat="1" x14ac:dyDescent="0.3"/>
    <row r="827" s="46" customFormat="1" x14ac:dyDescent="0.3"/>
    <row r="828" s="46" customFormat="1" x14ac:dyDescent="0.3"/>
    <row r="829" s="46" customFormat="1" x14ac:dyDescent="0.3"/>
  </sheetData>
  <sheetProtection selectLockedCells="1"/>
  <mergeCells count="54">
    <mergeCell ref="B26:AA26"/>
    <mergeCell ref="J33:K33"/>
    <mergeCell ref="B90:AA95"/>
    <mergeCell ref="B27:AA27"/>
    <mergeCell ref="D89:Q89"/>
    <mergeCell ref="X42:Y42"/>
    <mergeCell ref="J35:K35"/>
    <mergeCell ref="J37:K37"/>
    <mergeCell ref="C29:H30"/>
    <mergeCell ref="J29:L30"/>
    <mergeCell ref="J39:K39"/>
    <mergeCell ref="J41:K41"/>
    <mergeCell ref="X32:Y32"/>
    <mergeCell ref="X34:Y34"/>
    <mergeCell ref="X40:Y40"/>
    <mergeCell ref="W57:Z57"/>
    <mergeCell ref="B59:AA59"/>
    <mergeCell ref="B46:AA46"/>
    <mergeCell ref="I5:M5"/>
    <mergeCell ref="F10:AA10"/>
    <mergeCell ref="F8:AA8"/>
    <mergeCell ref="W5:Z5"/>
    <mergeCell ref="R24:W24"/>
    <mergeCell ref="Y21:Z21"/>
    <mergeCell ref="Y23:Z23"/>
    <mergeCell ref="B14:AA14"/>
    <mergeCell ref="B15:AA15"/>
    <mergeCell ref="M17:N17"/>
    <mergeCell ref="Y17:Z17"/>
    <mergeCell ref="M21:N21"/>
    <mergeCell ref="M23:N23"/>
    <mergeCell ref="R23:W23"/>
    <mergeCell ref="B10:E10"/>
    <mergeCell ref="B8:E8"/>
    <mergeCell ref="I6:M6"/>
    <mergeCell ref="B12:AA12"/>
    <mergeCell ref="M19:N19"/>
    <mergeCell ref="Y19:Z19"/>
    <mergeCell ref="S106:V106"/>
    <mergeCell ref="B48:AA48"/>
    <mergeCell ref="B81:AA81"/>
    <mergeCell ref="B64:AA69"/>
    <mergeCell ref="B60:AA60"/>
    <mergeCell ref="B73:AA78"/>
    <mergeCell ref="D98:Q98"/>
    <mergeCell ref="W97:Z97"/>
    <mergeCell ref="B49:AA49"/>
    <mergeCell ref="W51:Z51"/>
    <mergeCell ref="W53:Z53"/>
    <mergeCell ref="W55:Z55"/>
    <mergeCell ref="B82:AA82"/>
    <mergeCell ref="W84:Z84"/>
    <mergeCell ref="W88:Z88"/>
    <mergeCell ref="B99:AA104"/>
  </mergeCells>
  <conditionalFormatting sqref="M23:N23">
    <cfRule type="cellIs" dxfId="149" priority="79" operator="equal">
      <formula>0</formula>
    </cfRule>
  </conditionalFormatting>
  <conditionalFormatting sqref="W51">
    <cfRule type="cellIs" dxfId="148" priority="65" operator="equal">
      <formula>0</formula>
    </cfRule>
  </conditionalFormatting>
  <conditionalFormatting sqref="W84">
    <cfRule type="cellIs" dxfId="147" priority="61" operator="equal">
      <formula>0</formula>
    </cfRule>
  </conditionalFormatting>
  <conditionalFormatting sqref="W97">
    <cfRule type="cellIs" dxfId="146" priority="54" operator="equal">
      <formula>0</formula>
    </cfRule>
  </conditionalFormatting>
  <conditionalFormatting sqref="D89:Z89">
    <cfRule type="expression" dxfId="145" priority="46">
      <formula>OR($W$88="non",$W$88=0)</formula>
    </cfRule>
  </conditionalFormatting>
  <conditionalFormatting sqref="D98:Z98 D105">
    <cfRule type="expression" dxfId="144" priority="45">
      <formula>OR($W$97="non", $W$97=0)</formula>
    </cfRule>
  </conditionalFormatting>
  <conditionalFormatting sqref="I5:M5">
    <cfRule type="cellIs" dxfId="143" priority="43" operator="equal">
      <formula>0</formula>
    </cfRule>
  </conditionalFormatting>
  <conditionalFormatting sqref="F8:AA8 F10:AA10">
    <cfRule type="cellIs" dxfId="142" priority="39" operator="equal">
      <formula>0</formula>
    </cfRule>
  </conditionalFormatting>
  <conditionalFormatting sqref="I6:M6">
    <cfRule type="cellIs" dxfId="141" priority="37" operator="equal">
      <formula>0</formula>
    </cfRule>
  </conditionalFormatting>
  <conditionalFormatting sqref="B6">
    <cfRule type="cellIs" dxfId="140" priority="34" operator="equal">
      <formula>0</formula>
    </cfRule>
  </conditionalFormatting>
  <conditionalFormatting sqref="W5:Z5">
    <cfRule type="cellIs" dxfId="139" priority="30" operator="equal">
      <formula>0</formula>
    </cfRule>
  </conditionalFormatting>
  <conditionalFormatting sqref="M17:N17">
    <cfRule type="cellIs" dxfId="138" priority="29" operator="equal">
      <formula>0</formula>
    </cfRule>
  </conditionalFormatting>
  <conditionalFormatting sqref="M19:N19">
    <cfRule type="cellIs" dxfId="137" priority="28" operator="equal">
      <formula>0</formula>
    </cfRule>
  </conditionalFormatting>
  <conditionalFormatting sqref="M21:N21">
    <cfRule type="cellIs" dxfId="136" priority="27" operator="equal">
      <formula>0</formula>
    </cfRule>
  </conditionalFormatting>
  <conditionalFormatting sqref="Y17:Z17">
    <cfRule type="cellIs" dxfId="135" priority="26" operator="equal">
      <formula>0</formula>
    </cfRule>
  </conditionalFormatting>
  <conditionalFormatting sqref="Y19:Z19">
    <cfRule type="cellIs" dxfId="134" priority="25" operator="equal">
      <formula>0</formula>
    </cfRule>
  </conditionalFormatting>
  <conditionalFormatting sqref="Y21:Z21">
    <cfRule type="cellIs" dxfId="133" priority="24" operator="equal">
      <formula>0</formula>
    </cfRule>
  </conditionalFormatting>
  <conditionalFormatting sqref="Y23:Z23">
    <cfRule type="cellIs" dxfId="132" priority="23" operator="equal">
      <formula>0</formula>
    </cfRule>
  </conditionalFormatting>
  <conditionalFormatting sqref="J29">
    <cfRule type="cellIs" dxfId="131" priority="22" operator="equal">
      <formula>0</formula>
    </cfRule>
  </conditionalFormatting>
  <conditionalFormatting sqref="J33:K33">
    <cfRule type="cellIs" dxfId="130" priority="21" operator="equal">
      <formula>0</formula>
    </cfRule>
  </conditionalFormatting>
  <conditionalFormatting sqref="J35:K35">
    <cfRule type="cellIs" dxfId="129" priority="20" operator="equal">
      <formula>0</formula>
    </cfRule>
  </conditionalFormatting>
  <conditionalFormatting sqref="J37:K37">
    <cfRule type="cellIs" dxfId="128" priority="19" operator="equal">
      <formula>0</formula>
    </cfRule>
  </conditionalFormatting>
  <conditionalFormatting sqref="J39:K39">
    <cfRule type="cellIs" dxfId="127" priority="18" operator="equal">
      <formula>0</formula>
    </cfRule>
  </conditionalFormatting>
  <conditionalFormatting sqref="J41:K41">
    <cfRule type="cellIs" dxfId="126" priority="17" operator="equal">
      <formula>0</formula>
    </cfRule>
  </conditionalFormatting>
  <conditionalFormatting sqref="X32:Y32">
    <cfRule type="cellIs" dxfId="125" priority="16" operator="equal">
      <formula>0</formula>
    </cfRule>
  </conditionalFormatting>
  <conditionalFormatting sqref="X34:Y34">
    <cfRule type="cellIs" dxfId="124" priority="15" operator="equal">
      <formula>0</formula>
    </cfRule>
  </conditionalFormatting>
  <conditionalFormatting sqref="X40:Y40">
    <cfRule type="cellIs" dxfId="123" priority="14" operator="equal">
      <formula>0</formula>
    </cfRule>
  </conditionalFormatting>
  <conditionalFormatting sqref="X42:Y42">
    <cfRule type="cellIs" dxfId="122" priority="13" operator="equal">
      <formula>0</formula>
    </cfRule>
  </conditionalFormatting>
  <conditionalFormatting sqref="W53">
    <cfRule type="cellIs" dxfId="121" priority="12" operator="equal">
      <formula>0</formula>
    </cfRule>
  </conditionalFormatting>
  <conditionalFormatting sqref="W55">
    <cfRule type="cellIs" dxfId="120" priority="11" operator="equal">
      <formula>0</formula>
    </cfRule>
  </conditionalFormatting>
  <conditionalFormatting sqref="W57">
    <cfRule type="cellIs" dxfId="119" priority="10" operator="equal">
      <formula>0</formula>
    </cfRule>
  </conditionalFormatting>
  <conditionalFormatting sqref="S106">
    <cfRule type="cellIs" dxfId="118" priority="8" operator="equal">
      <formula>0</formula>
    </cfRule>
  </conditionalFormatting>
  <conditionalFormatting sqref="B64">
    <cfRule type="cellIs" dxfId="117" priority="7" operator="equal">
      <formula>0</formula>
    </cfRule>
  </conditionalFormatting>
  <conditionalFormatting sqref="B73">
    <cfRule type="cellIs" dxfId="116" priority="6" operator="equal">
      <formula>0</formula>
    </cfRule>
  </conditionalFormatting>
  <conditionalFormatting sqref="W88">
    <cfRule type="cellIs" dxfId="115" priority="3" operator="equal">
      <formula>0</formula>
    </cfRule>
  </conditionalFormatting>
  <conditionalFormatting sqref="B99">
    <cfRule type="cellIs" dxfId="114" priority="2" operator="equal">
      <formula>0</formula>
    </cfRule>
  </conditionalFormatting>
  <conditionalFormatting sqref="B90">
    <cfRule type="cellIs" dxfId="113" priority="1" operator="equal">
      <formula>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liste!$C$4:$C$5</xm:f>
          </x14:formula1>
          <xm:sqref>W97:Z97 W84:Z84 W88:Z88</xm:sqref>
        </x14:dataValidation>
        <x14:dataValidation type="list" allowBlank="1" showInputMessage="1" showErrorMessage="1">
          <x14:formula1>
            <xm:f>liste!$E$4:$E$7</xm:f>
          </x14:formula1>
          <xm:sqref>W57:Z57 W51:Z51 W53:Z53 W55:Z55</xm:sqref>
        </x14:dataValidation>
        <x14:dataValidation type="list" allowBlank="1" showInputMessage="1" showErrorMessage="1">
          <x14:formula1>
            <xm:f>liste!$G$4:$G$5</xm:f>
          </x14:formula1>
          <xm:sqref>W5:Z5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BR1003"/>
  <sheetViews>
    <sheetView showRowColHeaders="0" zoomScale="142" zoomScaleNormal="142" workbookViewId="0">
      <pane ySplit="3" topLeftCell="A4" activePane="bottomLeft" state="frozen"/>
      <selection pane="bottomLeft" activeCell="K8" sqref="K8"/>
    </sheetView>
  </sheetViews>
  <sheetFormatPr baseColWidth="10" defaultColWidth="11.44140625" defaultRowHeight="14.4" x14ac:dyDescent="0.3"/>
  <cols>
    <col min="1" max="1" width="6.44140625" style="53" customWidth="1"/>
    <col min="2" max="2" width="17.44140625" style="53" customWidth="1"/>
    <col min="3" max="5" width="15.109375" style="53" customWidth="1"/>
    <col min="6" max="6" width="8.109375" style="53" customWidth="1"/>
    <col min="7" max="7" width="2.33203125" style="53" customWidth="1"/>
    <col min="8" max="8" width="19.33203125" style="52" customWidth="1"/>
    <col min="9" max="9" width="5.6640625" style="53" customWidth="1"/>
    <col min="10" max="35" width="11.44140625" style="46"/>
    <col min="36" max="16384" width="11.44140625" style="53"/>
  </cols>
  <sheetData>
    <row r="1" spans="1:70" s="4" customFormat="1" x14ac:dyDescent="0.3">
      <c r="A1" s="91"/>
      <c r="B1" s="92"/>
      <c r="C1" s="92"/>
      <c r="D1" s="92"/>
      <c r="E1" s="92"/>
      <c r="F1" s="92"/>
      <c r="G1" s="92"/>
      <c r="H1" s="93"/>
      <c r="I1" s="94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</row>
    <row r="2" spans="1:70" s="4" customFormat="1" ht="15.6" x14ac:dyDescent="0.3">
      <c r="A2" s="95"/>
      <c r="B2" s="78" t="s">
        <v>3919</v>
      </c>
      <c r="C2" s="96"/>
      <c r="D2" s="96"/>
      <c r="E2" s="96"/>
      <c r="F2" s="96"/>
      <c r="G2" s="96"/>
      <c r="H2" s="114"/>
      <c r="I2" s="98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</row>
    <row r="3" spans="1:70" s="4" customFormat="1" ht="15" thickBot="1" x14ac:dyDescent="0.35">
      <c r="A3" s="99"/>
      <c r="B3" s="100"/>
      <c r="C3" s="100"/>
      <c r="D3" s="100"/>
      <c r="E3" s="100"/>
      <c r="F3" s="100"/>
      <c r="G3" s="100"/>
      <c r="H3" s="101"/>
      <c r="I3" s="102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  <c r="BM3" s="53"/>
      <c r="BN3" s="53"/>
      <c r="BO3" s="53"/>
      <c r="BP3" s="53"/>
      <c r="BQ3" s="53"/>
      <c r="BR3" s="53"/>
    </row>
    <row r="4" spans="1:70" s="4" customFormat="1" x14ac:dyDescent="0.3">
      <c r="A4" s="95"/>
      <c r="B4" s="96"/>
      <c r="C4" s="96"/>
      <c r="D4" s="96"/>
      <c r="E4" s="96"/>
      <c r="F4" s="96"/>
      <c r="G4" s="96"/>
      <c r="H4" s="97"/>
      <c r="I4" s="98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</row>
    <row r="5" spans="1:70" s="4" customFormat="1" ht="19.8" x14ac:dyDescent="0.3">
      <c r="A5" s="95"/>
      <c r="B5" s="234" t="s">
        <v>3912</v>
      </c>
      <c r="C5" s="234"/>
      <c r="D5" s="234"/>
      <c r="E5" s="234"/>
      <c r="F5" s="234"/>
      <c r="G5" s="234"/>
      <c r="H5" s="234"/>
      <c r="I5" s="98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</row>
    <row r="6" spans="1:70" s="4" customFormat="1" ht="12.75" customHeight="1" x14ac:dyDescent="0.3">
      <c r="A6" s="95"/>
      <c r="B6" s="235" t="s">
        <v>3890</v>
      </c>
      <c r="C6" s="235"/>
      <c r="D6" s="235"/>
      <c r="E6" s="235"/>
      <c r="F6" s="235"/>
      <c r="G6" s="235"/>
      <c r="H6" s="235"/>
      <c r="I6" s="98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</row>
    <row r="7" spans="1:70" s="4" customFormat="1" ht="9" customHeight="1" x14ac:dyDescent="0.3">
      <c r="A7" s="95"/>
      <c r="B7" s="235"/>
      <c r="C7" s="235"/>
      <c r="D7" s="235"/>
      <c r="E7" s="235"/>
      <c r="F7" s="235"/>
      <c r="G7" s="235"/>
      <c r="H7" s="235"/>
      <c r="I7" s="98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</row>
    <row r="8" spans="1:70" s="4" customFormat="1" x14ac:dyDescent="0.3">
      <c r="A8" s="95"/>
      <c r="B8" s="96"/>
      <c r="C8" s="96"/>
      <c r="D8" s="96"/>
      <c r="E8" s="96"/>
      <c r="F8" s="96"/>
      <c r="G8" s="96"/>
      <c r="H8" s="97"/>
      <c r="I8" s="98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</row>
    <row r="9" spans="1:70" s="2" customFormat="1" ht="18.75" customHeight="1" x14ac:dyDescent="0.3">
      <c r="A9" s="103"/>
      <c r="B9" s="236" t="s">
        <v>3895</v>
      </c>
      <c r="C9" s="236"/>
      <c r="D9" s="236"/>
      <c r="E9" s="236"/>
      <c r="F9" s="236"/>
      <c r="G9" s="107"/>
      <c r="H9" s="139"/>
      <c r="I9" s="110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</row>
    <row r="10" spans="1:70" s="4" customFormat="1" ht="3.75" customHeight="1" x14ac:dyDescent="0.3">
      <c r="A10" s="95"/>
      <c r="B10" s="106"/>
      <c r="C10" s="106"/>
      <c r="D10" s="106"/>
      <c r="E10" s="106"/>
      <c r="F10" s="106"/>
      <c r="G10" s="106"/>
      <c r="H10" s="97"/>
      <c r="I10" s="98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</row>
    <row r="11" spans="1:70" s="55" customFormat="1" ht="16.5" customHeight="1" x14ac:dyDescent="0.3">
      <c r="A11" s="104"/>
      <c r="B11" s="236" t="s">
        <v>3917</v>
      </c>
      <c r="C11" s="236"/>
      <c r="D11" s="236"/>
      <c r="E11" s="236"/>
      <c r="F11" s="236"/>
      <c r="G11" s="108"/>
      <c r="H11" s="140"/>
      <c r="I11" s="111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</row>
    <row r="12" spans="1:70" s="55" customFormat="1" ht="16.5" customHeight="1" x14ac:dyDescent="0.3">
      <c r="A12" s="104"/>
      <c r="B12" s="175"/>
      <c r="C12" s="175"/>
      <c r="D12" s="175"/>
      <c r="E12" s="175"/>
      <c r="F12" s="175"/>
      <c r="G12" s="108"/>
      <c r="H12" s="176"/>
      <c r="I12" s="111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</row>
    <row r="13" spans="1:70" s="55" customFormat="1" ht="16.5" customHeight="1" x14ac:dyDescent="0.3">
      <c r="A13" s="104"/>
      <c r="B13" s="175" t="s">
        <v>3918</v>
      </c>
      <c r="C13" s="175"/>
      <c r="D13" s="175"/>
      <c r="E13" s="175"/>
      <c r="F13" s="175"/>
      <c r="G13" s="108"/>
      <c r="H13" s="139"/>
      <c r="I13" s="111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</row>
    <row r="14" spans="1:70" s="4" customFormat="1" x14ac:dyDescent="0.3">
      <c r="A14" s="95"/>
      <c r="B14" s="106"/>
      <c r="C14" s="106"/>
      <c r="D14" s="106"/>
      <c r="E14" s="106"/>
      <c r="F14" s="106"/>
      <c r="G14" s="106"/>
      <c r="H14" s="97"/>
      <c r="I14" s="98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</row>
    <row r="15" spans="1:70" s="2" customFormat="1" ht="20.25" customHeight="1" x14ac:dyDescent="0.3">
      <c r="A15" s="103"/>
      <c r="B15" s="236" t="s">
        <v>3891</v>
      </c>
      <c r="C15" s="236"/>
      <c r="D15" s="236"/>
      <c r="E15" s="236"/>
      <c r="F15" s="236"/>
      <c r="G15" s="107"/>
      <c r="H15" s="139"/>
      <c r="I15" s="110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</row>
    <row r="16" spans="1:70" s="4" customFormat="1" ht="7.5" customHeight="1" x14ac:dyDescent="0.3">
      <c r="A16" s="95"/>
      <c r="B16" s="106"/>
      <c r="C16" s="106"/>
      <c r="D16" s="106"/>
      <c r="E16" s="106"/>
      <c r="F16" s="106"/>
      <c r="G16" s="106"/>
      <c r="H16" s="97"/>
      <c r="I16" s="98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</row>
    <row r="17" spans="1:70" s="60" customFormat="1" ht="14.25" customHeight="1" x14ac:dyDescent="0.3">
      <c r="A17" s="105"/>
      <c r="B17" s="236" t="s">
        <v>3916</v>
      </c>
      <c r="C17" s="236"/>
      <c r="D17" s="236"/>
      <c r="E17" s="236"/>
      <c r="F17" s="236"/>
      <c r="G17" s="109"/>
      <c r="H17" s="113"/>
      <c r="I17" s="112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</row>
    <row r="18" spans="1:70" s="4" customFormat="1" ht="9" customHeight="1" x14ac:dyDescent="0.3">
      <c r="A18" s="95"/>
      <c r="B18" s="106"/>
      <c r="C18" s="106"/>
      <c r="D18" s="106"/>
      <c r="E18" s="106"/>
      <c r="F18" s="106"/>
      <c r="G18" s="106"/>
      <c r="H18" s="97"/>
      <c r="I18" s="98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</row>
    <row r="19" spans="1:70" s="4" customFormat="1" ht="21" customHeight="1" x14ac:dyDescent="0.3">
      <c r="A19" s="95"/>
      <c r="B19" s="238"/>
      <c r="C19" s="239"/>
      <c r="D19" s="239"/>
      <c r="E19" s="239"/>
      <c r="F19" s="239"/>
      <c r="G19" s="239"/>
      <c r="H19" s="240"/>
      <c r="I19" s="98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</row>
    <row r="20" spans="1:70" s="4" customFormat="1" ht="21" customHeight="1" x14ac:dyDescent="0.3">
      <c r="A20" s="95"/>
      <c r="B20" s="241"/>
      <c r="C20" s="242"/>
      <c r="D20" s="242"/>
      <c r="E20" s="242"/>
      <c r="F20" s="242"/>
      <c r="G20" s="242"/>
      <c r="H20" s="243"/>
      <c r="I20" s="98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</row>
    <row r="21" spans="1:70" s="4" customFormat="1" ht="21" customHeight="1" x14ac:dyDescent="0.3">
      <c r="A21" s="95"/>
      <c r="B21" s="241"/>
      <c r="C21" s="242"/>
      <c r="D21" s="242"/>
      <c r="E21" s="242"/>
      <c r="F21" s="242"/>
      <c r="G21" s="242"/>
      <c r="H21" s="243"/>
      <c r="I21" s="98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</row>
    <row r="22" spans="1:70" s="4" customFormat="1" ht="21" customHeight="1" x14ac:dyDescent="0.3">
      <c r="A22" s="95"/>
      <c r="B22" s="241"/>
      <c r="C22" s="242"/>
      <c r="D22" s="242"/>
      <c r="E22" s="242"/>
      <c r="F22" s="242"/>
      <c r="G22" s="242"/>
      <c r="H22" s="243"/>
      <c r="I22" s="98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</row>
    <row r="23" spans="1:70" s="4" customFormat="1" ht="21" customHeight="1" x14ac:dyDescent="0.3">
      <c r="A23" s="95"/>
      <c r="B23" s="241"/>
      <c r="C23" s="242"/>
      <c r="D23" s="242"/>
      <c r="E23" s="242"/>
      <c r="F23" s="242"/>
      <c r="G23" s="242"/>
      <c r="H23" s="243"/>
      <c r="I23" s="98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</row>
    <row r="24" spans="1:70" s="4" customFormat="1" x14ac:dyDescent="0.3">
      <c r="A24" s="95"/>
      <c r="B24" s="241"/>
      <c r="C24" s="242"/>
      <c r="D24" s="242"/>
      <c r="E24" s="242"/>
      <c r="F24" s="242"/>
      <c r="G24" s="242"/>
      <c r="H24" s="243"/>
      <c r="I24" s="98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</row>
    <row r="25" spans="1:70" s="4" customFormat="1" x14ac:dyDescent="0.3">
      <c r="A25" s="95"/>
      <c r="B25" s="244"/>
      <c r="C25" s="245"/>
      <c r="D25" s="245"/>
      <c r="E25" s="245"/>
      <c r="F25" s="245"/>
      <c r="G25" s="245"/>
      <c r="H25" s="246"/>
      <c r="I25" s="98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</row>
    <row r="26" spans="1:70" s="4" customFormat="1" ht="9" customHeight="1" x14ac:dyDescent="0.3">
      <c r="A26" s="248"/>
      <c r="B26" s="249"/>
      <c r="C26" s="249"/>
      <c r="D26" s="249"/>
      <c r="E26" s="249"/>
      <c r="F26" s="249"/>
      <c r="G26" s="249"/>
      <c r="H26" s="249"/>
      <c r="I26" s="98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</row>
    <row r="27" spans="1:70" s="60" customFormat="1" ht="26.25" customHeight="1" x14ac:dyDescent="0.3">
      <c r="A27" s="105"/>
      <c r="B27" s="247" t="s">
        <v>3896</v>
      </c>
      <c r="C27" s="247"/>
      <c r="D27" s="247"/>
      <c r="E27" s="247"/>
      <c r="F27" s="247"/>
      <c r="G27" s="109"/>
      <c r="H27" s="139"/>
      <c r="I27" s="112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</row>
    <row r="28" spans="1:70" s="60" customFormat="1" ht="9.75" customHeight="1" x14ac:dyDescent="0.3">
      <c r="A28" s="105"/>
      <c r="B28" s="118"/>
      <c r="C28" s="118"/>
      <c r="D28" s="118"/>
      <c r="E28" s="118"/>
      <c r="F28" s="118"/>
      <c r="G28" s="118"/>
      <c r="H28" s="118"/>
      <c r="I28" s="112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</row>
    <row r="29" spans="1:70" s="4" customFormat="1" ht="30" customHeight="1" x14ac:dyDescent="0.3">
      <c r="A29" s="95"/>
      <c r="B29" s="247" t="s">
        <v>3904</v>
      </c>
      <c r="C29" s="247"/>
      <c r="D29" s="247"/>
      <c r="E29" s="247"/>
      <c r="F29" s="247"/>
      <c r="G29" s="247"/>
      <c r="H29" s="247"/>
      <c r="I29" s="98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</row>
    <row r="30" spans="1:70" s="4" customFormat="1" ht="9" customHeight="1" x14ac:dyDescent="0.3">
      <c r="A30" s="95"/>
      <c r="B30" s="108"/>
      <c r="C30" s="108"/>
      <c r="D30" s="108"/>
      <c r="E30" s="108"/>
      <c r="F30" s="108"/>
      <c r="G30" s="106"/>
      <c r="H30" s="97"/>
      <c r="I30" s="98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</row>
    <row r="31" spans="1:70" s="57" customFormat="1" ht="23.25" customHeight="1" x14ac:dyDescent="0.3">
      <c r="A31" s="115"/>
      <c r="B31" s="238"/>
      <c r="C31" s="239"/>
      <c r="D31" s="239"/>
      <c r="E31" s="239"/>
      <c r="F31" s="239"/>
      <c r="G31" s="239"/>
      <c r="H31" s="240"/>
      <c r="I31" s="11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</row>
    <row r="32" spans="1:70" s="4" customFormat="1" ht="9.75" customHeight="1" x14ac:dyDescent="0.3">
      <c r="A32" s="115"/>
      <c r="B32" s="241"/>
      <c r="C32" s="242"/>
      <c r="D32" s="242"/>
      <c r="E32" s="242"/>
      <c r="F32" s="242"/>
      <c r="G32" s="242"/>
      <c r="H32" s="243"/>
      <c r="I32" s="98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</row>
    <row r="33" spans="1:70" s="57" customFormat="1" ht="23.25" customHeight="1" x14ac:dyDescent="0.3">
      <c r="A33" s="115"/>
      <c r="B33" s="241"/>
      <c r="C33" s="242"/>
      <c r="D33" s="242"/>
      <c r="E33" s="242"/>
      <c r="F33" s="242"/>
      <c r="G33" s="242"/>
      <c r="H33" s="243"/>
      <c r="I33" s="11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</row>
    <row r="34" spans="1:70" s="4" customFormat="1" ht="9.75" customHeight="1" x14ac:dyDescent="0.3">
      <c r="A34" s="95"/>
      <c r="B34" s="241"/>
      <c r="C34" s="242"/>
      <c r="D34" s="242"/>
      <c r="E34" s="242"/>
      <c r="F34" s="242"/>
      <c r="G34" s="242"/>
      <c r="H34" s="243"/>
      <c r="I34" s="98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</row>
    <row r="35" spans="1:70" s="57" customFormat="1" ht="23.25" customHeight="1" x14ac:dyDescent="0.3">
      <c r="A35" s="115"/>
      <c r="B35" s="244"/>
      <c r="C35" s="245"/>
      <c r="D35" s="245"/>
      <c r="E35" s="245"/>
      <c r="F35" s="245"/>
      <c r="G35" s="245"/>
      <c r="H35" s="246"/>
      <c r="I35" s="11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</row>
    <row r="36" spans="1:70" s="4" customFormat="1" ht="9.75" customHeight="1" x14ac:dyDescent="0.3">
      <c r="A36" s="95"/>
      <c r="B36" s="108"/>
      <c r="C36" s="108"/>
      <c r="D36" s="108"/>
      <c r="E36" s="108"/>
      <c r="F36" s="108"/>
      <c r="G36" s="106"/>
      <c r="H36" s="97"/>
      <c r="I36" s="9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</row>
    <row r="37" spans="1:70" s="4" customFormat="1" ht="9.75" customHeight="1" x14ac:dyDescent="0.3">
      <c r="A37" s="95"/>
      <c r="B37" s="108"/>
      <c r="C37" s="108"/>
      <c r="D37" s="108"/>
      <c r="E37" s="108"/>
      <c r="F37" s="108"/>
      <c r="G37" s="106"/>
      <c r="H37" s="97"/>
      <c r="I37" s="9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</row>
    <row r="38" spans="1:70" s="2" customFormat="1" ht="21.75" customHeight="1" x14ac:dyDescent="0.3">
      <c r="A38" s="103"/>
      <c r="B38" s="247" t="s">
        <v>3892</v>
      </c>
      <c r="C38" s="247"/>
      <c r="D38" s="247"/>
      <c r="E38" s="247"/>
      <c r="F38" s="247"/>
      <c r="G38" s="107"/>
      <c r="H38" s="139"/>
      <c r="I38" s="110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</row>
    <row r="39" spans="1:70" s="4" customFormat="1" x14ac:dyDescent="0.3">
      <c r="A39" s="95"/>
      <c r="B39" s="247" t="s">
        <v>3915</v>
      </c>
      <c r="C39" s="247"/>
      <c r="D39" s="247"/>
      <c r="E39" s="247"/>
      <c r="F39" s="247"/>
      <c r="G39" s="106"/>
      <c r="H39" s="97"/>
      <c r="I39" s="98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</row>
    <row r="40" spans="1:70" s="4" customFormat="1" ht="6.75" customHeight="1" x14ac:dyDescent="0.3">
      <c r="A40" s="95"/>
      <c r="B40" s="106"/>
      <c r="C40" s="106"/>
      <c r="D40" s="106"/>
      <c r="E40" s="106"/>
      <c r="F40" s="106"/>
      <c r="G40" s="106"/>
      <c r="H40" s="97"/>
      <c r="I40" s="98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</row>
    <row r="41" spans="1:70" s="4" customFormat="1" x14ac:dyDescent="0.3">
      <c r="A41" s="95"/>
      <c r="B41" s="238"/>
      <c r="C41" s="239"/>
      <c r="D41" s="239"/>
      <c r="E41" s="239"/>
      <c r="F41" s="239"/>
      <c r="G41" s="239"/>
      <c r="H41" s="240"/>
      <c r="I41" s="98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</row>
    <row r="42" spans="1:70" s="4" customFormat="1" x14ac:dyDescent="0.3">
      <c r="A42" s="95"/>
      <c r="B42" s="241"/>
      <c r="C42" s="242"/>
      <c r="D42" s="242"/>
      <c r="E42" s="242"/>
      <c r="F42" s="242"/>
      <c r="G42" s="242"/>
      <c r="H42" s="243"/>
      <c r="I42" s="98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</row>
    <row r="43" spans="1:70" s="4" customFormat="1" x14ac:dyDescent="0.3">
      <c r="A43" s="95"/>
      <c r="B43" s="241"/>
      <c r="C43" s="242"/>
      <c r="D43" s="242"/>
      <c r="E43" s="242"/>
      <c r="F43" s="242"/>
      <c r="G43" s="242"/>
      <c r="H43" s="243"/>
      <c r="I43" s="98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</row>
    <row r="44" spans="1:70" s="4" customFormat="1" x14ac:dyDescent="0.3">
      <c r="A44" s="95"/>
      <c r="B44" s="241"/>
      <c r="C44" s="242"/>
      <c r="D44" s="242"/>
      <c r="E44" s="242"/>
      <c r="F44" s="242"/>
      <c r="G44" s="242"/>
      <c r="H44" s="243"/>
      <c r="I44" s="98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</row>
    <row r="45" spans="1:70" s="4" customFormat="1" x14ac:dyDescent="0.3">
      <c r="A45" s="95"/>
      <c r="B45" s="241"/>
      <c r="C45" s="242"/>
      <c r="D45" s="242"/>
      <c r="E45" s="242"/>
      <c r="F45" s="242"/>
      <c r="G45" s="242"/>
      <c r="H45" s="243"/>
      <c r="I45" s="98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</row>
    <row r="46" spans="1:70" s="4" customFormat="1" x14ac:dyDescent="0.3">
      <c r="A46" s="95"/>
      <c r="B46" s="241"/>
      <c r="C46" s="242"/>
      <c r="D46" s="242"/>
      <c r="E46" s="242"/>
      <c r="F46" s="242"/>
      <c r="G46" s="242"/>
      <c r="H46" s="243"/>
      <c r="I46" s="98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</row>
    <row r="47" spans="1:70" s="4" customFormat="1" x14ac:dyDescent="0.3">
      <c r="A47" s="95"/>
      <c r="B47" s="241"/>
      <c r="C47" s="242"/>
      <c r="D47" s="242"/>
      <c r="E47" s="242"/>
      <c r="F47" s="242"/>
      <c r="G47" s="242"/>
      <c r="H47" s="243"/>
      <c r="I47" s="98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</row>
    <row r="48" spans="1:70" s="4" customFormat="1" x14ac:dyDescent="0.3">
      <c r="A48" s="95"/>
      <c r="B48" s="241"/>
      <c r="C48" s="242"/>
      <c r="D48" s="242"/>
      <c r="E48" s="242"/>
      <c r="F48" s="242"/>
      <c r="G48" s="242"/>
      <c r="H48" s="243"/>
      <c r="I48" s="98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</row>
    <row r="49" spans="1:70" s="4" customFormat="1" x14ac:dyDescent="0.3">
      <c r="A49" s="95"/>
      <c r="B49" s="244"/>
      <c r="C49" s="245"/>
      <c r="D49" s="245"/>
      <c r="E49" s="245"/>
      <c r="F49" s="245"/>
      <c r="G49" s="245"/>
      <c r="H49" s="246"/>
      <c r="I49" s="98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</row>
    <row r="50" spans="1:70" s="4" customFormat="1" x14ac:dyDescent="0.3">
      <c r="A50" s="95"/>
      <c r="B50" s="96"/>
      <c r="C50" s="96"/>
      <c r="D50" s="96"/>
      <c r="E50" s="96"/>
      <c r="F50" s="96"/>
      <c r="G50" s="96"/>
      <c r="H50" s="97"/>
      <c r="I50" s="98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</row>
    <row r="51" spans="1:70" s="2" customFormat="1" ht="20.25" customHeight="1" x14ac:dyDescent="0.3">
      <c r="A51" s="103"/>
      <c r="B51" s="237" t="s">
        <v>3889</v>
      </c>
      <c r="C51" s="237"/>
      <c r="D51" s="237"/>
      <c r="E51" s="237"/>
      <c r="F51" s="237"/>
      <c r="G51" s="107"/>
      <c r="H51" s="139"/>
      <c r="I51" s="110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  <c r="BR51" s="58"/>
    </row>
    <row r="52" spans="1:70" s="4" customFormat="1" ht="5.25" customHeight="1" x14ac:dyDescent="0.3">
      <c r="A52" s="95"/>
      <c r="B52" s="96"/>
      <c r="C52" s="96"/>
      <c r="D52" s="96"/>
      <c r="E52" s="96"/>
      <c r="F52" s="96"/>
      <c r="G52" s="96"/>
      <c r="H52" s="97"/>
      <c r="I52" s="98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</row>
    <row r="53" spans="1:70" s="57" customFormat="1" ht="18" customHeight="1" x14ac:dyDescent="0.3">
      <c r="A53" s="115"/>
      <c r="B53" s="237" t="s">
        <v>3905</v>
      </c>
      <c r="C53" s="237"/>
      <c r="D53" s="237"/>
      <c r="E53" s="237"/>
      <c r="F53" s="237"/>
      <c r="G53" s="48"/>
      <c r="H53" s="139"/>
      <c r="I53" s="11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</row>
    <row r="54" spans="1:70" s="57" customFormat="1" ht="8.25" customHeight="1" x14ac:dyDescent="0.3">
      <c r="A54" s="115"/>
      <c r="B54" s="113"/>
      <c r="C54" s="96"/>
      <c r="D54" s="96"/>
      <c r="E54" s="96"/>
      <c r="F54" s="96"/>
      <c r="G54" s="48"/>
      <c r="H54" s="114"/>
      <c r="I54" s="11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</row>
    <row r="55" spans="1:70" s="4" customFormat="1" x14ac:dyDescent="0.3">
      <c r="A55" s="95"/>
      <c r="B55" s="237" t="s">
        <v>3906</v>
      </c>
      <c r="C55" s="237"/>
      <c r="D55" s="237"/>
      <c r="E55" s="237"/>
      <c r="F55" s="237"/>
      <c r="G55" s="106"/>
      <c r="H55" s="97"/>
      <c r="I55" s="98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</row>
    <row r="56" spans="1:70" s="4" customFormat="1" ht="4.5" customHeight="1" x14ac:dyDescent="0.3">
      <c r="A56" s="95"/>
      <c r="B56" s="96"/>
      <c r="C56" s="96"/>
      <c r="D56" s="96"/>
      <c r="E56" s="96"/>
      <c r="F56" s="96"/>
      <c r="G56" s="96"/>
      <c r="H56" s="97"/>
      <c r="I56" s="98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</row>
    <row r="57" spans="1:70" s="4" customFormat="1" x14ac:dyDescent="0.3">
      <c r="A57" s="95"/>
      <c r="B57" s="238"/>
      <c r="C57" s="239"/>
      <c r="D57" s="239"/>
      <c r="E57" s="239"/>
      <c r="F57" s="239"/>
      <c r="G57" s="239"/>
      <c r="H57" s="240"/>
      <c r="I57" s="98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</row>
    <row r="58" spans="1:70" s="4" customFormat="1" ht="30" customHeight="1" x14ac:dyDescent="0.3">
      <c r="A58" s="95"/>
      <c r="B58" s="241"/>
      <c r="C58" s="242"/>
      <c r="D58" s="242"/>
      <c r="E58" s="242"/>
      <c r="F58" s="242"/>
      <c r="G58" s="242"/>
      <c r="H58" s="243"/>
      <c r="I58" s="98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</row>
    <row r="59" spans="1:70" s="4" customFormat="1" x14ac:dyDescent="0.3">
      <c r="A59" s="95"/>
      <c r="B59" s="241"/>
      <c r="C59" s="242"/>
      <c r="D59" s="242"/>
      <c r="E59" s="242"/>
      <c r="F59" s="242"/>
      <c r="G59" s="242"/>
      <c r="H59" s="243"/>
      <c r="I59" s="98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</row>
    <row r="60" spans="1:70" s="4" customFormat="1" x14ac:dyDescent="0.3">
      <c r="A60" s="95"/>
      <c r="B60" s="241"/>
      <c r="C60" s="242"/>
      <c r="D60" s="242"/>
      <c r="E60" s="242"/>
      <c r="F60" s="242"/>
      <c r="G60" s="242"/>
      <c r="H60" s="243"/>
      <c r="I60" s="98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</row>
    <row r="61" spans="1:70" s="4" customFormat="1" x14ac:dyDescent="0.3">
      <c r="A61" s="95"/>
      <c r="B61" s="241"/>
      <c r="C61" s="242"/>
      <c r="D61" s="242"/>
      <c r="E61" s="242"/>
      <c r="F61" s="242"/>
      <c r="G61" s="242"/>
      <c r="H61" s="243"/>
      <c r="I61" s="98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</row>
    <row r="62" spans="1:70" s="4" customFormat="1" ht="30" customHeight="1" x14ac:dyDescent="0.3">
      <c r="A62" s="95"/>
      <c r="B62" s="241"/>
      <c r="C62" s="242"/>
      <c r="D62" s="242"/>
      <c r="E62" s="242"/>
      <c r="F62" s="242"/>
      <c r="G62" s="242"/>
      <c r="H62" s="243"/>
      <c r="I62" s="98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</row>
    <row r="63" spans="1:70" s="4" customFormat="1" x14ac:dyDescent="0.3">
      <c r="A63" s="95"/>
      <c r="B63" s="241"/>
      <c r="C63" s="242"/>
      <c r="D63" s="242"/>
      <c r="E63" s="242"/>
      <c r="F63" s="242"/>
      <c r="G63" s="242"/>
      <c r="H63" s="243"/>
      <c r="I63" s="98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</row>
    <row r="64" spans="1:70" s="4" customFormat="1" x14ac:dyDescent="0.3">
      <c r="A64" s="95"/>
      <c r="B64" s="241"/>
      <c r="C64" s="242"/>
      <c r="D64" s="242"/>
      <c r="E64" s="242"/>
      <c r="F64" s="242"/>
      <c r="G64" s="242"/>
      <c r="H64" s="243"/>
      <c r="I64" s="98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</row>
    <row r="65" spans="1:70" s="4" customFormat="1" x14ac:dyDescent="0.3">
      <c r="A65" s="95"/>
      <c r="B65" s="244"/>
      <c r="C65" s="245"/>
      <c r="D65" s="245"/>
      <c r="E65" s="245"/>
      <c r="F65" s="245"/>
      <c r="G65" s="245"/>
      <c r="H65" s="246"/>
      <c r="I65" s="98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</row>
    <row r="66" spans="1:70" s="4" customFormat="1" ht="15" thickBot="1" x14ac:dyDescent="0.35">
      <c r="A66" s="117"/>
      <c r="B66" s="101"/>
      <c r="C66" s="101"/>
      <c r="D66" s="101"/>
      <c r="E66" s="101"/>
      <c r="F66" s="101"/>
      <c r="G66" s="101"/>
      <c r="H66" s="101"/>
      <c r="I66" s="102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</row>
    <row r="67" spans="1:70" s="46" customFormat="1" x14ac:dyDescent="0.3"/>
    <row r="68" spans="1:70" s="46" customFormat="1" x14ac:dyDescent="0.3"/>
    <row r="69" spans="1:70" s="46" customFormat="1" x14ac:dyDescent="0.3"/>
    <row r="70" spans="1:70" s="46" customFormat="1" ht="27.75" customHeight="1" x14ac:dyDescent="0.3"/>
    <row r="71" spans="1:70" s="46" customFormat="1" x14ac:dyDescent="0.3"/>
    <row r="72" spans="1:70" s="46" customFormat="1" x14ac:dyDescent="0.3"/>
    <row r="73" spans="1:70" s="46" customFormat="1" x14ac:dyDescent="0.3"/>
    <row r="74" spans="1:70" s="46" customFormat="1" x14ac:dyDescent="0.3"/>
    <row r="75" spans="1:70" s="46" customFormat="1" x14ac:dyDescent="0.3"/>
    <row r="76" spans="1:70" s="46" customFormat="1" x14ac:dyDescent="0.3"/>
    <row r="77" spans="1:70" s="46" customFormat="1" ht="30" customHeight="1" x14ac:dyDescent="0.3"/>
    <row r="78" spans="1:70" s="46" customFormat="1" x14ac:dyDescent="0.3"/>
    <row r="79" spans="1:70" s="46" customFormat="1" x14ac:dyDescent="0.3"/>
    <row r="80" spans="1:70" s="46" customFormat="1" ht="30" customHeight="1" x14ac:dyDescent="0.3"/>
    <row r="81" s="46" customFormat="1" x14ac:dyDescent="0.3"/>
    <row r="82" s="46" customFormat="1" x14ac:dyDescent="0.3"/>
    <row r="83" s="46" customFormat="1" ht="28.5" customHeight="1" x14ac:dyDescent="0.3"/>
    <row r="84" s="46" customFormat="1" ht="15" customHeight="1" x14ac:dyDescent="0.3"/>
    <row r="85" s="46" customFormat="1" x14ac:dyDescent="0.3"/>
    <row r="86" s="46" customFormat="1" x14ac:dyDescent="0.3"/>
    <row r="87" s="46" customFormat="1" ht="29.25" customHeight="1" x14ac:dyDescent="0.3"/>
    <row r="88" s="46" customFormat="1" x14ac:dyDescent="0.3"/>
    <row r="89" s="46" customFormat="1" x14ac:dyDescent="0.3"/>
    <row r="90" s="46" customFormat="1" ht="31.5" customHeight="1" x14ac:dyDescent="0.3"/>
    <row r="91" s="46" customFormat="1" x14ac:dyDescent="0.3"/>
    <row r="92" s="46" customFormat="1" x14ac:dyDescent="0.3"/>
    <row r="93" s="46" customFormat="1" x14ac:dyDescent="0.3"/>
    <row r="94" s="46" customFormat="1" x14ac:dyDescent="0.3"/>
    <row r="95" s="46" customFormat="1" x14ac:dyDescent="0.3"/>
    <row r="96" s="46" customFormat="1" x14ac:dyDescent="0.3"/>
    <row r="97" s="46" customFormat="1" x14ac:dyDescent="0.3"/>
    <row r="98" s="46" customFormat="1" x14ac:dyDescent="0.3"/>
    <row r="99" s="46" customFormat="1" x14ac:dyDescent="0.3"/>
    <row r="100" s="46" customFormat="1" x14ac:dyDescent="0.3"/>
    <row r="101" s="46" customFormat="1" x14ac:dyDescent="0.3"/>
    <row r="102" s="46" customFormat="1" x14ac:dyDescent="0.3"/>
    <row r="103" s="46" customFormat="1" ht="25.5" customHeight="1" x14ac:dyDescent="0.3"/>
    <row r="104" s="46" customFormat="1" x14ac:dyDescent="0.3"/>
    <row r="105" s="46" customFormat="1" x14ac:dyDescent="0.3"/>
    <row r="106" s="46" customFormat="1" x14ac:dyDescent="0.3"/>
    <row r="107" s="46" customFormat="1" x14ac:dyDescent="0.3"/>
    <row r="108" s="46" customFormat="1" x14ac:dyDescent="0.3"/>
    <row r="109" s="46" customFormat="1" x14ac:dyDescent="0.3"/>
    <row r="110" s="46" customFormat="1" x14ac:dyDescent="0.3"/>
    <row r="111" s="46" customFormat="1" x14ac:dyDescent="0.3"/>
    <row r="112" s="46" customFormat="1" x14ac:dyDescent="0.3"/>
    <row r="113" s="46" customFormat="1" x14ac:dyDescent="0.3"/>
    <row r="114" s="46" customFormat="1" x14ac:dyDescent="0.3"/>
    <row r="115" s="46" customFormat="1" x14ac:dyDescent="0.3"/>
    <row r="116" s="46" customFormat="1" x14ac:dyDescent="0.3"/>
    <row r="117" s="46" customFormat="1" x14ac:dyDescent="0.3"/>
    <row r="118" s="46" customFormat="1" x14ac:dyDescent="0.3"/>
    <row r="119" s="46" customFormat="1" x14ac:dyDescent="0.3"/>
    <row r="120" s="46" customFormat="1" x14ac:dyDescent="0.3"/>
    <row r="121" s="46" customFormat="1" x14ac:dyDescent="0.3"/>
    <row r="122" s="46" customFormat="1" x14ac:dyDescent="0.3"/>
    <row r="123" s="46" customFormat="1" x14ac:dyDescent="0.3"/>
    <row r="124" s="46" customFormat="1" x14ac:dyDescent="0.3"/>
    <row r="125" s="46" customFormat="1" x14ac:dyDescent="0.3"/>
    <row r="126" s="46" customFormat="1" x14ac:dyDescent="0.3"/>
    <row r="127" s="46" customFormat="1" x14ac:dyDescent="0.3"/>
    <row r="128" s="46" customFormat="1" x14ac:dyDescent="0.3"/>
    <row r="129" s="46" customFormat="1" x14ac:dyDescent="0.3"/>
    <row r="130" s="46" customFormat="1" x14ac:dyDescent="0.3"/>
    <row r="131" s="46" customFormat="1" x14ac:dyDescent="0.3"/>
    <row r="132" s="46" customFormat="1" x14ac:dyDescent="0.3"/>
    <row r="133" s="46" customFormat="1" x14ac:dyDescent="0.3"/>
    <row r="134" s="46" customFormat="1" x14ac:dyDescent="0.3"/>
    <row r="135" s="46" customFormat="1" x14ac:dyDescent="0.3"/>
    <row r="136" s="46" customFormat="1" x14ac:dyDescent="0.3"/>
    <row r="137" s="46" customFormat="1" x14ac:dyDescent="0.3"/>
    <row r="138" s="46" customFormat="1" x14ac:dyDescent="0.3"/>
    <row r="139" s="46" customFormat="1" x14ac:dyDescent="0.3"/>
    <row r="140" s="46" customFormat="1" x14ac:dyDescent="0.3"/>
    <row r="141" s="46" customFormat="1" x14ac:dyDescent="0.3"/>
    <row r="142" s="46" customFormat="1" x14ac:dyDescent="0.3"/>
    <row r="143" s="46" customFormat="1" x14ac:dyDescent="0.3"/>
    <row r="144" s="46" customFormat="1" x14ac:dyDescent="0.3"/>
    <row r="145" s="46" customFormat="1" x14ac:dyDescent="0.3"/>
    <row r="146" s="46" customFormat="1" x14ac:dyDescent="0.3"/>
    <row r="147" s="46" customFormat="1" x14ac:dyDescent="0.3"/>
    <row r="148" s="46" customFormat="1" x14ac:dyDescent="0.3"/>
    <row r="149" s="46" customFormat="1" x14ac:dyDescent="0.3"/>
    <row r="150" s="46" customFormat="1" x14ac:dyDescent="0.3"/>
    <row r="151" s="46" customFormat="1" x14ac:dyDescent="0.3"/>
    <row r="152" s="46" customFormat="1" x14ac:dyDescent="0.3"/>
    <row r="153" s="46" customFormat="1" x14ac:dyDescent="0.3"/>
    <row r="154" s="46" customFormat="1" x14ac:dyDescent="0.3"/>
    <row r="155" s="46" customFormat="1" x14ac:dyDescent="0.3"/>
    <row r="156" s="46" customFormat="1" x14ac:dyDescent="0.3"/>
    <row r="157" s="46" customFormat="1" x14ac:dyDescent="0.3"/>
    <row r="158" s="46" customFormat="1" x14ac:dyDescent="0.3"/>
    <row r="159" s="46" customFormat="1" x14ac:dyDescent="0.3"/>
    <row r="160" s="46" customFormat="1" x14ac:dyDescent="0.3"/>
    <row r="161" s="46" customFormat="1" x14ac:dyDescent="0.3"/>
    <row r="162" s="46" customFormat="1" x14ac:dyDescent="0.3"/>
    <row r="163" s="46" customFormat="1" x14ac:dyDescent="0.3"/>
    <row r="164" s="46" customFormat="1" x14ac:dyDescent="0.3"/>
    <row r="165" s="46" customFormat="1" x14ac:dyDescent="0.3"/>
    <row r="166" s="46" customFormat="1" x14ac:dyDescent="0.3"/>
    <row r="167" s="46" customFormat="1" x14ac:dyDescent="0.3"/>
    <row r="168" s="46" customFormat="1" x14ac:dyDescent="0.3"/>
    <row r="169" s="46" customFormat="1" x14ac:dyDescent="0.3"/>
    <row r="170" s="46" customFormat="1" x14ac:dyDescent="0.3"/>
    <row r="171" s="46" customFormat="1" x14ac:dyDescent="0.3"/>
    <row r="172" s="46" customFormat="1" x14ac:dyDescent="0.3"/>
    <row r="173" s="46" customFormat="1" x14ac:dyDescent="0.3"/>
    <row r="174" s="46" customFormat="1" x14ac:dyDescent="0.3"/>
    <row r="175" s="46" customFormat="1" x14ac:dyDescent="0.3"/>
    <row r="176" s="46" customFormat="1" x14ac:dyDescent="0.3"/>
    <row r="177" s="46" customFormat="1" x14ac:dyDescent="0.3"/>
    <row r="178" s="46" customFormat="1" x14ac:dyDescent="0.3"/>
    <row r="179" s="46" customFormat="1" x14ac:dyDescent="0.3"/>
    <row r="180" s="46" customFormat="1" x14ac:dyDescent="0.3"/>
    <row r="181" s="46" customFormat="1" x14ac:dyDescent="0.3"/>
    <row r="182" s="46" customFormat="1" x14ac:dyDescent="0.3"/>
    <row r="183" s="46" customFormat="1" x14ac:dyDescent="0.3"/>
    <row r="184" s="46" customFormat="1" x14ac:dyDescent="0.3"/>
    <row r="185" s="46" customFormat="1" x14ac:dyDescent="0.3"/>
    <row r="186" s="46" customFormat="1" x14ac:dyDescent="0.3"/>
    <row r="187" s="46" customFormat="1" x14ac:dyDescent="0.3"/>
    <row r="188" s="46" customFormat="1" x14ac:dyDescent="0.3"/>
    <row r="189" s="46" customFormat="1" x14ac:dyDescent="0.3"/>
    <row r="190" s="46" customFormat="1" x14ac:dyDescent="0.3"/>
    <row r="191" s="46" customFormat="1" x14ac:dyDescent="0.3"/>
    <row r="192" s="46" customFormat="1" x14ac:dyDescent="0.3"/>
    <row r="193" s="46" customFormat="1" x14ac:dyDescent="0.3"/>
    <row r="194" s="46" customFormat="1" x14ac:dyDescent="0.3"/>
    <row r="195" s="46" customFormat="1" x14ac:dyDescent="0.3"/>
    <row r="196" s="46" customFormat="1" x14ac:dyDescent="0.3"/>
    <row r="197" s="46" customFormat="1" x14ac:dyDescent="0.3"/>
    <row r="198" s="46" customFormat="1" x14ac:dyDescent="0.3"/>
    <row r="199" s="46" customFormat="1" x14ac:dyDescent="0.3"/>
    <row r="200" s="46" customFormat="1" x14ac:dyDescent="0.3"/>
    <row r="201" s="46" customFormat="1" x14ac:dyDescent="0.3"/>
    <row r="202" s="46" customFormat="1" x14ac:dyDescent="0.3"/>
    <row r="203" s="46" customFormat="1" x14ac:dyDescent="0.3"/>
    <row r="204" s="46" customFormat="1" x14ac:dyDescent="0.3"/>
    <row r="205" s="46" customFormat="1" x14ac:dyDescent="0.3"/>
    <row r="206" s="46" customFormat="1" x14ac:dyDescent="0.3"/>
    <row r="207" s="46" customFormat="1" x14ac:dyDescent="0.3"/>
    <row r="208" s="46" customFormat="1" x14ac:dyDescent="0.3"/>
    <row r="209" s="46" customFormat="1" x14ac:dyDescent="0.3"/>
    <row r="210" s="46" customFormat="1" x14ac:dyDescent="0.3"/>
    <row r="211" s="46" customFormat="1" x14ac:dyDescent="0.3"/>
    <row r="212" s="46" customFormat="1" x14ac:dyDescent="0.3"/>
    <row r="213" s="46" customFormat="1" x14ac:dyDescent="0.3"/>
    <row r="214" s="46" customFormat="1" x14ac:dyDescent="0.3"/>
    <row r="215" s="46" customFormat="1" x14ac:dyDescent="0.3"/>
    <row r="216" s="46" customFormat="1" x14ac:dyDescent="0.3"/>
    <row r="217" s="46" customFormat="1" x14ac:dyDescent="0.3"/>
    <row r="218" s="46" customFormat="1" x14ac:dyDescent="0.3"/>
    <row r="219" s="46" customFormat="1" x14ac:dyDescent="0.3"/>
    <row r="220" s="46" customFormat="1" x14ac:dyDescent="0.3"/>
    <row r="221" s="46" customFormat="1" x14ac:dyDescent="0.3"/>
    <row r="222" s="46" customFormat="1" x14ac:dyDescent="0.3"/>
    <row r="223" s="46" customFormat="1" x14ac:dyDescent="0.3"/>
    <row r="224" s="46" customFormat="1" x14ac:dyDescent="0.3"/>
    <row r="225" s="46" customFormat="1" x14ac:dyDescent="0.3"/>
    <row r="226" s="46" customFormat="1" x14ac:dyDescent="0.3"/>
    <row r="227" s="46" customFormat="1" x14ac:dyDescent="0.3"/>
    <row r="228" s="46" customFormat="1" x14ac:dyDescent="0.3"/>
    <row r="229" s="46" customFormat="1" x14ac:dyDescent="0.3"/>
    <row r="230" s="46" customFormat="1" x14ac:dyDescent="0.3"/>
    <row r="231" s="46" customFormat="1" x14ac:dyDescent="0.3"/>
    <row r="232" s="46" customFormat="1" x14ac:dyDescent="0.3"/>
    <row r="233" s="46" customFormat="1" x14ac:dyDescent="0.3"/>
    <row r="234" s="46" customFormat="1" x14ac:dyDescent="0.3"/>
    <row r="235" s="46" customFormat="1" x14ac:dyDescent="0.3"/>
    <row r="236" s="46" customFormat="1" x14ac:dyDescent="0.3"/>
    <row r="237" s="46" customFormat="1" x14ac:dyDescent="0.3"/>
    <row r="238" s="46" customFormat="1" x14ac:dyDescent="0.3"/>
    <row r="239" s="46" customFormat="1" x14ac:dyDescent="0.3"/>
    <row r="240" s="46" customFormat="1" x14ac:dyDescent="0.3"/>
    <row r="241" s="46" customFormat="1" x14ac:dyDescent="0.3"/>
    <row r="242" s="46" customFormat="1" x14ac:dyDescent="0.3"/>
    <row r="243" s="46" customFormat="1" x14ac:dyDescent="0.3"/>
    <row r="244" s="46" customFormat="1" x14ac:dyDescent="0.3"/>
    <row r="245" s="46" customFormat="1" x14ac:dyDescent="0.3"/>
    <row r="246" s="46" customFormat="1" x14ac:dyDescent="0.3"/>
    <row r="247" s="46" customFormat="1" x14ac:dyDescent="0.3"/>
    <row r="248" s="46" customFormat="1" x14ac:dyDescent="0.3"/>
    <row r="249" s="46" customFormat="1" x14ac:dyDescent="0.3"/>
    <row r="250" s="46" customFormat="1" x14ac:dyDescent="0.3"/>
    <row r="251" s="46" customFormat="1" x14ac:dyDescent="0.3"/>
    <row r="252" s="46" customFormat="1" x14ac:dyDescent="0.3"/>
    <row r="253" s="46" customFormat="1" x14ac:dyDescent="0.3"/>
    <row r="254" s="46" customFormat="1" x14ac:dyDescent="0.3"/>
    <row r="255" s="46" customFormat="1" x14ac:dyDescent="0.3"/>
    <row r="256" s="46" customFormat="1" x14ac:dyDescent="0.3"/>
    <row r="257" s="46" customFormat="1" x14ac:dyDescent="0.3"/>
    <row r="258" s="46" customFormat="1" x14ac:dyDescent="0.3"/>
    <row r="259" s="46" customFormat="1" x14ac:dyDescent="0.3"/>
    <row r="260" s="46" customFormat="1" x14ac:dyDescent="0.3"/>
    <row r="261" s="46" customFormat="1" x14ac:dyDescent="0.3"/>
    <row r="262" s="46" customFormat="1" x14ac:dyDescent="0.3"/>
    <row r="263" s="46" customFormat="1" x14ac:dyDescent="0.3"/>
    <row r="264" s="46" customFormat="1" x14ac:dyDescent="0.3"/>
    <row r="265" s="46" customFormat="1" x14ac:dyDescent="0.3"/>
    <row r="266" s="46" customFormat="1" x14ac:dyDescent="0.3"/>
    <row r="267" s="46" customFormat="1" x14ac:dyDescent="0.3"/>
    <row r="268" s="46" customFormat="1" x14ac:dyDescent="0.3"/>
    <row r="269" s="46" customFormat="1" x14ac:dyDescent="0.3"/>
    <row r="270" s="46" customFormat="1" x14ac:dyDescent="0.3"/>
    <row r="271" s="46" customFormat="1" x14ac:dyDescent="0.3"/>
    <row r="272" s="46" customFormat="1" x14ac:dyDescent="0.3"/>
    <row r="273" s="46" customFormat="1" x14ac:dyDescent="0.3"/>
    <row r="274" s="46" customFormat="1" x14ac:dyDescent="0.3"/>
    <row r="275" s="46" customFormat="1" x14ac:dyDescent="0.3"/>
    <row r="276" s="46" customFormat="1" x14ac:dyDescent="0.3"/>
    <row r="277" s="46" customFormat="1" x14ac:dyDescent="0.3"/>
    <row r="278" s="46" customFormat="1" x14ac:dyDescent="0.3"/>
    <row r="279" s="46" customFormat="1" x14ac:dyDescent="0.3"/>
    <row r="280" s="46" customFormat="1" x14ac:dyDescent="0.3"/>
    <row r="281" s="46" customFormat="1" x14ac:dyDescent="0.3"/>
    <row r="282" s="46" customFormat="1" x14ac:dyDescent="0.3"/>
    <row r="283" s="46" customFormat="1" x14ac:dyDescent="0.3"/>
    <row r="284" s="46" customFormat="1" x14ac:dyDescent="0.3"/>
    <row r="285" s="46" customFormat="1" x14ac:dyDescent="0.3"/>
    <row r="286" s="46" customFormat="1" x14ac:dyDescent="0.3"/>
    <row r="287" s="46" customFormat="1" x14ac:dyDescent="0.3"/>
    <row r="288" s="46" customFormat="1" x14ac:dyDescent="0.3"/>
    <row r="289" s="46" customFormat="1" x14ac:dyDescent="0.3"/>
    <row r="290" s="46" customFormat="1" x14ac:dyDescent="0.3"/>
    <row r="291" s="46" customFormat="1" x14ac:dyDescent="0.3"/>
    <row r="292" s="46" customFormat="1" x14ac:dyDescent="0.3"/>
    <row r="293" s="46" customFormat="1" x14ac:dyDescent="0.3"/>
    <row r="294" s="46" customFormat="1" x14ac:dyDescent="0.3"/>
    <row r="295" s="46" customFormat="1" x14ac:dyDescent="0.3"/>
    <row r="296" s="46" customFormat="1" x14ac:dyDescent="0.3"/>
    <row r="297" s="46" customFormat="1" x14ac:dyDescent="0.3"/>
    <row r="298" s="46" customFormat="1" x14ac:dyDescent="0.3"/>
    <row r="299" s="46" customFormat="1" x14ac:dyDescent="0.3"/>
    <row r="300" s="46" customFormat="1" x14ac:dyDescent="0.3"/>
    <row r="301" s="46" customFormat="1" x14ac:dyDescent="0.3"/>
    <row r="302" s="46" customFormat="1" x14ac:dyDescent="0.3"/>
    <row r="303" s="46" customFormat="1" x14ac:dyDescent="0.3"/>
    <row r="304" s="46" customFormat="1" x14ac:dyDescent="0.3"/>
    <row r="305" s="46" customFormat="1" x14ac:dyDescent="0.3"/>
    <row r="306" s="46" customFormat="1" x14ac:dyDescent="0.3"/>
    <row r="307" s="46" customFormat="1" x14ac:dyDescent="0.3"/>
    <row r="308" s="46" customFormat="1" x14ac:dyDescent="0.3"/>
    <row r="309" s="46" customFormat="1" x14ac:dyDescent="0.3"/>
    <row r="310" s="46" customFormat="1" x14ac:dyDescent="0.3"/>
    <row r="311" s="46" customFormat="1" x14ac:dyDescent="0.3"/>
    <row r="312" s="46" customFormat="1" x14ac:dyDescent="0.3"/>
    <row r="313" s="46" customFormat="1" x14ac:dyDescent="0.3"/>
    <row r="314" s="46" customFormat="1" x14ac:dyDescent="0.3"/>
    <row r="315" s="46" customFormat="1" x14ac:dyDescent="0.3"/>
    <row r="316" s="46" customFormat="1" x14ac:dyDescent="0.3"/>
    <row r="317" s="46" customFormat="1" x14ac:dyDescent="0.3"/>
    <row r="318" s="46" customFormat="1" x14ac:dyDescent="0.3"/>
    <row r="319" s="46" customFormat="1" x14ac:dyDescent="0.3"/>
    <row r="320" s="46" customFormat="1" x14ac:dyDescent="0.3"/>
    <row r="321" s="46" customFormat="1" x14ac:dyDescent="0.3"/>
    <row r="322" s="46" customFormat="1" x14ac:dyDescent="0.3"/>
    <row r="323" s="46" customFormat="1" x14ac:dyDescent="0.3"/>
    <row r="324" s="46" customFormat="1" x14ac:dyDescent="0.3"/>
    <row r="325" s="46" customFormat="1" x14ac:dyDescent="0.3"/>
    <row r="326" s="46" customFormat="1" x14ac:dyDescent="0.3"/>
    <row r="327" s="46" customFormat="1" x14ac:dyDescent="0.3"/>
    <row r="328" s="46" customFormat="1" x14ac:dyDescent="0.3"/>
    <row r="329" s="46" customFormat="1" x14ac:dyDescent="0.3"/>
    <row r="330" s="46" customFormat="1" x14ac:dyDescent="0.3"/>
    <row r="331" s="46" customFormat="1" x14ac:dyDescent="0.3"/>
    <row r="332" s="46" customFormat="1" x14ac:dyDescent="0.3"/>
    <row r="333" s="46" customFormat="1" x14ac:dyDescent="0.3"/>
    <row r="334" s="46" customFormat="1" x14ac:dyDescent="0.3"/>
    <row r="335" s="46" customFormat="1" x14ac:dyDescent="0.3"/>
    <row r="336" s="46" customFormat="1" x14ac:dyDescent="0.3"/>
    <row r="337" s="46" customFormat="1" x14ac:dyDescent="0.3"/>
    <row r="338" s="46" customFormat="1" x14ac:dyDescent="0.3"/>
    <row r="339" s="46" customFormat="1" x14ac:dyDescent="0.3"/>
    <row r="340" s="46" customFormat="1" x14ac:dyDescent="0.3"/>
    <row r="341" s="46" customFormat="1" x14ac:dyDescent="0.3"/>
    <row r="342" s="46" customFormat="1" x14ac:dyDescent="0.3"/>
    <row r="343" s="46" customFormat="1" x14ac:dyDescent="0.3"/>
    <row r="344" s="46" customFormat="1" x14ac:dyDescent="0.3"/>
    <row r="345" s="46" customFormat="1" x14ac:dyDescent="0.3"/>
    <row r="346" s="46" customFormat="1" x14ac:dyDescent="0.3"/>
    <row r="347" s="46" customFormat="1" x14ac:dyDescent="0.3"/>
    <row r="348" s="46" customFormat="1" x14ac:dyDescent="0.3"/>
    <row r="349" s="46" customFormat="1" x14ac:dyDescent="0.3"/>
    <row r="350" s="46" customFormat="1" x14ac:dyDescent="0.3"/>
    <row r="351" s="46" customFormat="1" x14ac:dyDescent="0.3"/>
    <row r="352" s="46" customFormat="1" x14ac:dyDescent="0.3"/>
    <row r="353" s="46" customFormat="1" x14ac:dyDescent="0.3"/>
    <row r="354" s="46" customFormat="1" x14ac:dyDescent="0.3"/>
    <row r="355" s="46" customFormat="1" x14ac:dyDescent="0.3"/>
    <row r="356" s="46" customFormat="1" x14ac:dyDescent="0.3"/>
    <row r="357" s="46" customFormat="1" x14ac:dyDescent="0.3"/>
    <row r="358" s="46" customFormat="1" x14ac:dyDescent="0.3"/>
    <row r="359" s="46" customFormat="1" x14ac:dyDescent="0.3"/>
    <row r="360" s="46" customFormat="1" x14ac:dyDescent="0.3"/>
    <row r="361" s="46" customFormat="1" x14ac:dyDescent="0.3"/>
    <row r="362" s="46" customFormat="1" x14ac:dyDescent="0.3"/>
    <row r="363" s="46" customFormat="1" x14ac:dyDescent="0.3"/>
    <row r="364" s="46" customFormat="1" x14ac:dyDescent="0.3"/>
    <row r="365" s="46" customFormat="1" x14ac:dyDescent="0.3"/>
    <row r="366" s="46" customFormat="1" x14ac:dyDescent="0.3"/>
    <row r="367" s="46" customFormat="1" x14ac:dyDescent="0.3"/>
    <row r="368" s="46" customFormat="1" x14ac:dyDescent="0.3"/>
    <row r="369" s="46" customFormat="1" x14ac:dyDescent="0.3"/>
    <row r="370" s="46" customFormat="1" x14ac:dyDescent="0.3"/>
    <row r="371" s="46" customFormat="1" x14ac:dyDescent="0.3"/>
    <row r="372" s="46" customFormat="1" x14ac:dyDescent="0.3"/>
    <row r="373" s="46" customFormat="1" x14ac:dyDescent="0.3"/>
    <row r="374" s="46" customFormat="1" x14ac:dyDescent="0.3"/>
    <row r="375" s="46" customFormat="1" x14ac:dyDescent="0.3"/>
    <row r="376" s="46" customFormat="1" x14ac:dyDescent="0.3"/>
    <row r="377" s="46" customFormat="1" x14ac:dyDescent="0.3"/>
    <row r="378" s="46" customFormat="1" x14ac:dyDescent="0.3"/>
    <row r="379" s="46" customFormat="1" x14ac:dyDescent="0.3"/>
    <row r="380" s="46" customFormat="1" x14ac:dyDescent="0.3"/>
    <row r="381" s="46" customFormat="1" x14ac:dyDescent="0.3"/>
    <row r="382" s="46" customFormat="1" x14ac:dyDescent="0.3"/>
    <row r="383" s="46" customFormat="1" x14ac:dyDescent="0.3"/>
    <row r="384" s="46" customFormat="1" x14ac:dyDescent="0.3"/>
    <row r="385" s="46" customFormat="1" x14ac:dyDescent="0.3"/>
    <row r="386" s="46" customFormat="1" x14ac:dyDescent="0.3"/>
    <row r="387" s="46" customFormat="1" x14ac:dyDescent="0.3"/>
    <row r="388" s="46" customFormat="1" x14ac:dyDescent="0.3"/>
    <row r="389" s="46" customFormat="1" x14ac:dyDescent="0.3"/>
    <row r="390" s="46" customFormat="1" x14ac:dyDescent="0.3"/>
    <row r="391" s="46" customFormat="1" x14ac:dyDescent="0.3"/>
    <row r="392" s="46" customFormat="1" x14ac:dyDescent="0.3"/>
    <row r="393" s="46" customFormat="1" x14ac:dyDescent="0.3"/>
    <row r="394" s="46" customFormat="1" x14ac:dyDescent="0.3"/>
    <row r="395" s="46" customFormat="1" x14ac:dyDescent="0.3"/>
    <row r="396" s="46" customFormat="1" x14ac:dyDescent="0.3"/>
    <row r="397" s="46" customFormat="1" x14ac:dyDescent="0.3"/>
    <row r="398" s="46" customFormat="1" x14ac:dyDescent="0.3"/>
    <row r="399" s="46" customFormat="1" x14ac:dyDescent="0.3"/>
    <row r="400" s="46" customFormat="1" x14ac:dyDescent="0.3"/>
    <row r="401" s="46" customFormat="1" x14ac:dyDescent="0.3"/>
    <row r="402" s="46" customFormat="1" x14ac:dyDescent="0.3"/>
    <row r="403" s="46" customFormat="1" x14ac:dyDescent="0.3"/>
    <row r="404" s="46" customFormat="1" x14ac:dyDescent="0.3"/>
    <row r="405" s="46" customFormat="1" x14ac:dyDescent="0.3"/>
    <row r="406" s="46" customFormat="1" x14ac:dyDescent="0.3"/>
    <row r="407" s="46" customFormat="1" x14ac:dyDescent="0.3"/>
    <row r="408" s="46" customFormat="1" x14ac:dyDescent="0.3"/>
    <row r="409" s="46" customFormat="1" x14ac:dyDescent="0.3"/>
    <row r="410" s="46" customFormat="1" x14ac:dyDescent="0.3"/>
    <row r="411" s="46" customFormat="1" x14ac:dyDescent="0.3"/>
    <row r="412" s="46" customFormat="1" x14ac:dyDescent="0.3"/>
    <row r="413" s="46" customFormat="1" x14ac:dyDescent="0.3"/>
    <row r="414" s="46" customFormat="1" x14ac:dyDescent="0.3"/>
    <row r="415" s="46" customFormat="1" x14ac:dyDescent="0.3"/>
    <row r="416" s="46" customFormat="1" x14ac:dyDescent="0.3"/>
    <row r="417" s="46" customFormat="1" x14ac:dyDescent="0.3"/>
    <row r="418" s="46" customFormat="1" x14ac:dyDescent="0.3"/>
    <row r="419" s="46" customFormat="1" x14ac:dyDescent="0.3"/>
    <row r="420" s="46" customFormat="1" x14ac:dyDescent="0.3"/>
    <row r="421" s="46" customFormat="1" x14ac:dyDescent="0.3"/>
    <row r="422" s="46" customFormat="1" x14ac:dyDescent="0.3"/>
    <row r="423" s="46" customFormat="1" x14ac:dyDescent="0.3"/>
    <row r="424" s="46" customFormat="1" x14ac:dyDescent="0.3"/>
    <row r="425" s="46" customFormat="1" x14ac:dyDescent="0.3"/>
    <row r="426" s="46" customFormat="1" x14ac:dyDescent="0.3"/>
    <row r="427" s="46" customFormat="1" x14ac:dyDescent="0.3"/>
    <row r="428" s="46" customFormat="1" x14ac:dyDescent="0.3"/>
    <row r="429" s="46" customFormat="1" x14ac:dyDescent="0.3"/>
    <row r="430" s="46" customFormat="1" x14ac:dyDescent="0.3"/>
    <row r="431" s="46" customFormat="1" x14ac:dyDescent="0.3"/>
    <row r="432" s="46" customFormat="1" x14ac:dyDescent="0.3"/>
    <row r="433" s="46" customFormat="1" x14ac:dyDescent="0.3"/>
    <row r="434" s="46" customFormat="1" x14ac:dyDescent="0.3"/>
    <row r="435" s="46" customFormat="1" x14ac:dyDescent="0.3"/>
    <row r="436" s="46" customFormat="1" x14ac:dyDescent="0.3"/>
    <row r="437" s="46" customFormat="1" x14ac:dyDescent="0.3"/>
    <row r="438" s="46" customFormat="1" x14ac:dyDescent="0.3"/>
    <row r="439" s="46" customFormat="1" x14ac:dyDescent="0.3"/>
    <row r="440" s="46" customFormat="1" x14ac:dyDescent="0.3"/>
    <row r="441" s="46" customFormat="1" x14ac:dyDescent="0.3"/>
    <row r="442" s="46" customFormat="1" x14ac:dyDescent="0.3"/>
    <row r="443" s="46" customFormat="1" x14ac:dyDescent="0.3"/>
    <row r="444" s="46" customFormat="1" x14ac:dyDescent="0.3"/>
    <row r="445" s="46" customFormat="1" x14ac:dyDescent="0.3"/>
    <row r="446" s="46" customFormat="1" x14ac:dyDescent="0.3"/>
    <row r="447" s="46" customFormat="1" x14ac:dyDescent="0.3"/>
    <row r="448" s="46" customFormat="1" x14ac:dyDescent="0.3"/>
    <row r="449" s="46" customFormat="1" x14ac:dyDescent="0.3"/>
    <row r="450" s="46" customFormat="1" x14ac:dyDescent="0.3"/>
    <row r="451" s="46" customFormat="1" x14ac:dyDescent="0.3"/>
    <row r="452" s="46" customFormat="1" x14ac:dyDescent="0.3"/>
    <row r="453" s="46" customFormat="1" x14ac:dyDescent="0.3"/>
    <row r="454" s="46" customFormat="1" x14ac:dyDescent="0.3"/>
    <row r="455" s="46" customFormat="1" x14ac:dyDescent="0.3"/>
    <row r="456" s="46" customFormat="1" x14ac:dyDescent="0.3"/>
    <row r="457" s="46" customFormat="1" x14ac:dyDescent="0.3"/>
    <row r="458" s="46" customFormat="1" x14ac:dyDescent="0.3"/>
    <row r="459" s="46" customFormat="1" x14ac:dyDescent="0.3"/>
    <row r="460" s="46" customFormat="1" x14ac:dyDescent="0.3"/>
    <row r="461" s="46" customFormat="1" x14ac:dyDescent="0.3"/>
    <row r="462" s="46" customFormat="1" x14ac:dyDescent="0.3"/>
    <row r="463" s="46" customFormat="1" x14ac:dyDescent="0.3"/>
    <row r="464" s="46" customFormat="1" x14ac:dyDescent="0.3"/>
    <row r="465" s="46" customFormat="1" x14ac:dyDescent="0.3"/>
    <row r="466" s="46" customFormat="1" x14ac:dyDescent="0.3"/>
    <row r="467" s="46" customFormat="1" x14ac:dyDescent="0.3"/>
    <row r="468" s="46" customFormat="1" x14ac:dyDescent="0.3"/>
    <row r="469" s="46" customFormat="1" x14ac:dyDescent="0.3"/>
    <row r="470" s="46" customFormat="1" x14ac:dyDescent="0.3"/>
    <row r="471" s="46" customFormat="1" x14ac:dyDescent="0.3"/>
    <row r="472" s="46" customFormat="1" x14ac:dyDescent="0.3"/>
    <row r="473" s="46" customFormat="1" x14ac:dyDescent="0.3"/>
    <row r="474" s="46" customFormat="1" x14ac:dyDescent="0.3"/>
    <row r="475" s="46" customFormat="1" x14ac:dyDescent="0.3"/>
    <row r="476" s="46" customFormat="1" x14ac:dyDescent="0.3"/>
    <row r="477" s="46" customFormat="1" x14ac:dyDescent="0.3"/>
    <row r="478" s="46" customFormat="1" x14ac:dyDescent="0.3"/>
    <row r="479" s="46" customFormat="1" x14ac:dyDescent="0.3"/>
    <row r="480" s="46" customFormat="1" x14ac:dyDescent="0.3"/>
    <row r="481" s="46" customFormat="1" x14ac:dyDescent="0.3"/>
    <row r="482" s="46" customFormat="1" x14ac:dyDescent="0.3"/>
    <row r="483" s="46" customFormat="1" x14ac:dyDescent="0.3"/>
    <row r="484" s="46" customFormat="1" x14ac:dyDescent="0.3"/>
    <row r="485" s="46" customFormat="1" x14ac:dyDescent="0.3"/>
    <row r="486" s="46" customFormat="1" x14ac:dyDescent="0.3"/>
    <row r="487" s="46" customFormat="1" x14ac:dyDescent="0.3"/>
    <row r="488" s="46" customFormat="1" x14ac:dyDescent="0.3"/>
    <row r="489" s="46" customFormat="1" x14ac:dyDescent="0.3"/>
    <row r="490" s="46" customFormat="1" x14ac:dyDescent="0.3"/>
    <row r="491" s="46" customFormat="1" x14ac:dyDescent="0.3"/>
    <row r="492" s="46" customFormat="1" x14ac:dyDescent="0.3"/>
    <row r="493" s="46" customFormat="1" x14ac:dyDescent="0.3"/>
    <row r="494" s="46" customFormat="1" x14ac:dyDescent="0.3"/>
    <row r="495" s="46" customFormat="1" x14ac:dyDescent="0.3"/>
    <row r="496" s="46" customFormat="1" x14ac:dyDescent="0.3"/>
    <row r="497" s="46" customFormat="1" x14ac:dyDescent="0.3"/>
    <row r="498" s="46" customFormat="1" x14ac:dyDescent="0.3"/>
    <row r="499" s="46" customFormat="1" x14ac:dyDescent="0.3"/>
    <row r="500" s="46" customFormat="1" x14ac:dyDescent="0.3"/>
    <row r="501" s="46" customFormat="1" x14ac:dyDescent="0.3"/>
    <row r="502" s="46" customFormat="1" x14ac:dyDescent="0.3"/>
    <row r="503" s="46" customFormat="1" x14ac:dyDescent="0.3"/>
    <row r="504" s="46" customFormat="1" x14ac:dyDescent="0.3"/>
    <row r="505" s="46" customFormat="1" x14ac:dyDescent="0.3"/>
    <row r="506" s="46" customFormat="1" x14ac:dyDescent="0.3"/>
    <row r="507" s="46" customFormat="1" x14ac:dyDescent="0.3"/>
    <row r="508" s="46" customFormat="1" x14ac:dyDescent="0.3"/>
    <row r="509" s="46" customFormat="1" x14ac:dyDescent="0.3"/>
    <row r="510" s="46" customFormat="1" x14ac:dyDescent="0.3"/>
    <row r="511" s="46" customFormat="1" x14ac:dyDescent="0.3"/>
    <row r="512" s="46" customFormat="1" x14ac:dyDescent="0.3"/>
    <row r="513" s="46" customFormat="1" x14ac:dyDescent="0.3"/>
    <row r="514" s="46" customFormat="1" x14ac:dyDescent="0.3"/>
    <row r="515" s="46" customFormat="1" x14ac:dyDescent="0.3"/>
    <row r="516" s="46" customFormat="1" x14ac:dyDescent="0.3"/>
    <row r="517" s="46" customFormat="1" x14ac:dyDescent="0.3"/>
    <row r="518" s="46" customFormat="1" x14ac:dyDescent="0.3"/>
    <row r="519" s="46" customFormat="1" x14ac:dyDescent="0.3"/>
    <row r="520" s="46" customFormat="1" x14ac:dyDescent="0.3"/>
    <row r="521" s="46" customFormat="1" x14ac:dyDescent="0.3"/>
    <row r="522" s="46" customFormat="1" x14ac:dyDescent="0.3"/>
    <row r="523" s="46" customFormat="1" x14ac:dyDescent="0.3"/>
    <row r="524" s="46" customFormat="1" x14ac:dyDescent="0.3"/>
    <row r="525" s="46" customFormat="1" x14ac:dyDescent="0.3"/>
    <row r="526" s="46" customFormat="1" x14ac:dyDescent="0.3"/>
    <row r="527" s="46" customFormat="1" x14ac:dyDescent="0.3"/>
    <row r="528" s="46" customFormat="1" x14ac:dyDescent="0.3"/>
    <row r="529" s="46" customFormat="1" x14ac:dyDescent="0.3"/>
    <row r="530" s="46" customFormat="1" x14ac:dyDescent="0.3"/>
    <row r="531" s="46" customFormat="1" x14ac:dyDescent="0.3"/>
    <row r="532" s="46" customFormat="1" x14ac:dyDescent="0.3"/>
    <row r="533" s="46" customFormat="1" x14ac:dyDescent="0.3"/>
    <row r="534" s="46" customFormat="1" x14ac:dyDescent="0.3"/>
    <row r="535" s="46" customFormat="1" x14ac:dyDescent="0.3"/>
    <row r="536" s="46" customFormat="1" x14ac:dyDescent="0.3"/>
    <row r="537" s="46" customFormat="1" x14ac:dyDescent="0.3"/>
    <row r="538" s="46" customFormat="1" x14ac:dyDescent="0.3"/>
    <row r="539" s="46" customFormat="1" x14ac:dyDescent="0.3"/>
    <row r="540" s="46" customFormat="1" x14ac:dyDescent="0.3"/>
    <row r="541" s="46" customFormat="1" x14ac:dyDescent="0.3"/>
    <row r="542" s="46" customFormat="1" x14ac:dyDescent="0.3"/>
    <row r="543" s="46" customFormat="1" x14ac:dyDescent="0.3"/>
    <row r="544" s="46" customFormat="1" x14ac:dyDescent="0.3"/>
    <row r="545" s="46" customFormat="1" x14ac:dyDescent="0.3"/>
    <row r="546" s="46" customFormat="1" x14ac:dyDescent="0.3"/>
    <row r="547" s="46" customFormat="1" x14ac:dyDescent="0.3"/>
    <row r="548" s="46" customFormat="1" x14ac:dyDescent="0.3"/>
    <row r="549" s="46" customFormat="1" x14ac:dyDescent="0.3"/>
    <row r="550" s="46" customFormat="1" x14ac:dyDescent="0.3"/>
    <row r="551" s="46" customFormat="1" x14ac:dyDescent="0.3"/>
    <row r="552" s="46" customFormat="1" x14ac:dyDescent="0.3"/>
    <row r="553" s="46" customFormat="1" x14ac:dyDescent="0.3"/>
    <row r="554" s="46" customFormat="1" x14ac:dyDescent="0.3"/>
    <row r="555" s="46" customFormat="1" x14ac:dyDescent="0.3"/>
    <row r="556" s="46" customFormat="1" x14ac:dyDescent="0.3"/>
    <row r="557" s="46" customFormat="1" x14ac:dyDescent="0.3"/>
    <row r="558" s="46" customFormat="1" x14ac:dyDescent="0.3"/>
    <row r="559" s="46" customFormat="1" x14ac:dyDescent="0.3"/>
    <row r="560" s="46" customFormat="1" x14ac:dyDescent="0.3"/>
    <row r="561" s="46" customFormat="1" x14ac:dyDescent="0.3"/>
    <row r="562" s="46" customFormat="1" x14ac:dyDescent="0.3"/>
    <row r="563" s="46" customFormat="1" x14ac:dyDescent="0.3"/>
    <row r="564" s="46" customFormat="1" x14ac:dyDescent="0.3"/>
    <row r="565" s="46" customFormat="1" x14ac:dyDescent="0.3"/>
    <row r="566" s="46" customFormat="1" x14ac:dyDescent="0.3"/>
    <row r="567" s="46" customFormat="1" x14ac:dyDescent="0.3"/>
    <row r="568" s="46" customFormat="1" x14ac:dyDescent="0.3"/>
    <row r="569" s="46" customFormat="1" x14ac:dyDescent="0.3"/>
    <row r="570" s="46" customFormat="1" x14ac:dyDescent="0.3"/>
    <row r="571" s="46" customFormat="1" x14ac:dyDescent="0.3"/>
    <row r="572" s="46" customFormat="1" x14ac:dyDescent="0.3"/>
    <row r="573" s="46" customFormat="1" x14ac:dyDescent="0.3"/>
    <row r="574" s="46" customFormat="1" x14ac:dyDescent="0.3"/>
    <row r="575" s="46" customFormat="1" x14ac:dyDescent="0.3"/>
    <row r="576" s="46" customFormat="1" x14ac:dyDescent="0.3"/>
    <row r="577" s="46" customFormat="1" x14ac:dyDescent="0.3"/>
    <row r="578" s="46" customFormat="1" x14ac:dyDescent="0.3"/>
    <row r="579" s="46" customFormat="1" x14ac:dyDescent="0.3"/>
    <row r="580" s="46" customFormat="1" x14ac:dyDescent="0.3"/>
    <row r="581" s="46" customFormat="1" x14ac:dyDescent="0.3"/>
    <row r="582" s="46" customFormat="1" x14ac:dyDescent="0.3"/>
    <row r="583" s="46" customFormat="1" x14ac:dyDescent="0.3"/>
    <row r="584" s="46" customFormat="1" x14ac:dyDescent="0.3"/>
    <row r="585" s="46" customFormat="1" x14ac:dyDescent="0.3"/>
    <row r="586" s="46" customFormat="1" x14ac:dyDescent="0.3"/>
    <row r="587" s="46" customFormat="1" x14ac:dyDescent="0.3"/>
    <row r="588" s="46" customFormat="1" x14ac:dyDescent="0.3"/>
    <row r="589" s="46" customFormat="1" x14ac:dyDescent="0.3"/>
    <row r="590" s="46" customFormat="1" x14ac:dyDescent="0.3"/>
    <row r="591" s="46" customFormat="1" x14ac:dyDescent="0.3"/>
    <row r="592" s="46" customFormat="1" x14ac:dyDescent="0.3"/>
    <row r="593" s="46" customFormat="1" x14ac:dyDescent="0.3"/>
    <row r="594" s="46" customFormat="1" x14ac:dyDescent="0.3"/>
    <row r="595" s="46" customFormat="1" x14ac:dyDescent="0.3"/>
    <row r="596" s="46" customFormat="1" x14ac:dyDescent="0.3"/>
    <row r="597" s="46" customFormat="1" x14ac:dyDescent="0.3"/>
    <row r="598" s="46" customFormat="1" x14ac:dyDescent="0.3"/>
    <row r="599" s="46" customFormat="1" x14ac:dyDescent="0.3"/>
    <row r="600" s="46" customFormat="1" x14ac:dyDescent="0.3"/>
    <row r="601" s="46" customFormat="1" x14ac:dyDescent="0.3"/>
    <row r="602" s="46" customFormat="1" x14ac:dyDescent="0.3"/>
    <row r="603" s="46" customFormat="1" x14ac:dyDescent="0.3"/>
    <row r="604" s="46" customFormat="1" x14ac:dyDescent="0.3"/>
    <row r="605" s="46" customFormat="1" x14ac:dyDescent="0.3"/>
    <row r="606" s="46" customFormat="1" x14ac:dyDescent="0.3"/>
    <row r="607" s="46" customFormat="1" x14ac:dyDescent="0.3"/>
    <row r="608" s="46" customFormat="1" x14ac:dyDescent="0.3"/>
    <row r="609" s="46" customFormat="1" x14ac:dyDescent="0.3"/>
    <row r="610" s="46" customFormat="1" x14ac:dyDescent="0.3"/>
    <row r="611" s="46" customFormat="1" x14ac:dyDescent="0.3"/>
    <row r="612" s="46" customFormat="1" x14ac:dyDescent="0.3"/>
    <row r="613" s="46" customFormat="1" x14ac:dyDescent="0.3"/>
    <row r="614" s="46" customFormat="1" x14ac:dyDescent="0.3"/>
    <row r="615" s="46" customFormat="1" x14ac:dyDescent="0.3"/>
    <row r="616" s="46" customFormat="1" x14ac:dyDescent="0.3"/>
    <row r="617" s="46" customFormat="1" x14ac:dyDescent="0.3"/>
    <row r="618" s="46" customFormat="1" x14ac:dyDescent="0.3"/>
    <row r="619" s="46" customFormat="1" x14ac:dyDescent="0.3"/>
    <row r="620" s="46" customFormat="1" x14ac:dyDescent="0.3"/>
    <row r="621" s="46" customFormat="1" x14ac:dyDescent="0.3"/>
    <row r="622" s="46" customFormat="1" x14ac:dyDescent="0.3"/>
    <row r="623" s="46" customFormat="1" x14ac:dyDescent="0.3"/>
    <row r="624" s="46" customFormat="1" x14ac:dyDescent="0.3"/>
    <row r="625" s="46" customFormat="1" x14ac:dyDescent="0.3"/>
    <row r="626" s="46" customFormat="1" x14ac:dyDescent="0.3"/>
    <row r="627" s="46" customFormat="1" x14ac:dyDescent="0.3"/>
    <row r="628" s="46" customFormat="1" x14ac:dyDescent="0.3"/>
    <row r="629" s="46" customFormat="1" x14ac:dyDescent="0.3"/>
    <row r="630" s="46" customFormat="1" x14ac:dyDescent="0.3"/>
    <row r="631" s="46" customFormat="1" x14ac:dyDescent="0.3"/>
    <row r="632" s="46" customFormat="1" x14ac:dyDescent="0.3"/>
    <row r="633" s="46" customFormat="1" x14ac:dyDescent="0.3"/>
    <row r="634" s="46" customFormat="1" x14ac:dyDescent="0.3"/>
    <row r="635" s="46" customFormat="1" x14ac:dyDescent="0.3"/>
    <row r="636" s="46" customFormat="1" x14ac:dyDescent="0.3"/>
    <row r="637" s="46" customFormat="1" x14ac:dyDescent="0.3"/>
    <row r="638" s="46" customFormat="1" x14ac:dyDescent="0.3"/>
    <row r="639" s="46" customFormat="1" x14ac:dyDescent="0.3"/>
    <row r="640" s="46" customFormat="1" x14ac:dyDescent="0.3"/>
    <row r="641" s="46" customFormat="1" x14ac:dyDescent="0.3"/>
    <row r="642" s="46" customFormat="1" x14ac:dyDescent="0.3"/>
    <row r="643" s="46" customFormat="1" x14ac:dyDescent="0.3"/>
    <row r="644" s="46" customFormat="1" x14ac:dyDescent="0.3"/>
    <row r="645" s="46" customFormat="1" x14ac:dyDescent="0.3"/>
    <row r="646" s="46" customFormat="1" x14ac:dyDescent="0.3"/>
    <row r="647" s="46" customFormat="1" x14ac:dyDescent="0.3"/>
    <row r="648" s="46" customFormat="1" x14ac:dyDescent="0.3"/>
    <row r="649" s="46" customFormat="1" x14ac:dyDescent="0.3"/>
    <row r="650" s="46" customFormat="1" x14ac:dyDescent="0.3"/>
    <row r="651" s="46" customFormat="1" x14ac:dyDescent="0.3"/>
    <row r="652" s="46" customFormat="1" x14ac:dyDescent="0.3"/>
    <row r="653" s="46" customFormat="1" x14ac:dyDescent="0.3"/>
    <row r="654" s="46" customFormat="1" x14ac:dyDescent="0.3"/>
    <row r="655" s="46" customFormat="1" x14ac:dyDescent="0.3"/>
    <row r="656" s="46" customFormat="1" x14ac:dyDescent="0.3"/>
    <row r="657" s="46" customFormat="1" x14ac:dyDescent="0.3"/>
    <row r="658" s="46" customFormat="1" x14ac:dyDescent="0.3"/>
    <row r="659" s="46" customFormat="1" x14ac:dyDescent="0.3"/>
    <row r="660" s="46" customFormat="1" x14ac:dyDescent="0.3"/>
    <row r="661" s="46" customFormat="1" x14ac:dyDescent="0.3"/>
    <row r="662" s="46" customFormat="1" x14ac:dyDescent="0.3"/>
    <row r="663" s="46" customFormat="1" x14ac:dyDescent="0.3"/>
    <row r="664" s="46" customFormat="1" x14ac:dyDescent="0.3"/>
    <row r="665" s="46" customFormat="1" x14ac:dyDescent="0.3"/>
    <row r="666" s="46" customFormat="1" x14ac:dyDescent="0.3"/>
    <row r="667" s="46" customFormat="1" x14ac:dyDescent="0.3"/>
    <row r="668" s="46" customFormat="1" x14ac:dyDescent="0.3"/>
    <row r="669" s="46" customFormat="1" x14ac:dyDescent="0.3"/>
    <row r="670" s="46" customFormat="1" x14ac:dyDescent="0.3"/>
    <row r="671" s="46" customFormat="1" x14ac:dyDescent="0.3"/>
    <row r="672" s="46" customFormat="1" x14ac:dyDescent="0.3"/>
    <row r="673" s="46" customFormat="1" x14ac:dyDescent="0.3"/>
    <row r="674" s="46" customFormat="1" x14ac:dyDescent="0.3"/>
    <row r="675" s="46" customFormat="1" x14ac:dyDescent="0.3"/>
    <row r="676" s="46" customFormat="1" x14ac:dyDescent="0.3"/>
    <row r="677" s="46" customFormat="1" x14ac:dyDescent="0.3"/>
    <row r="678" s="46" customFormat="1" x14ac:dyDescent="0.3"/>
    <row r="679" s="46" customFormat="1" x14ac:dyDescent="0.3"/>
    <row r="680" s="46" customFormat="1" x14ac:dyDescent="0.3"/>
    <row r="681" s="46" customFormat="1" x14ac:dyDescent="0.3"/>
    <row r="682" s="46" customFormat="1" x14ac:dyDescent="0.3"/>
    <row r="683" s="46" customFormat="1" x14ac:dyDescent="0.3"/>
    <row r="684" s="46" customFormat="1" x14ac:dyDescent="0.3"/>
    <row r="685" s="46" customFormat="1" x14ac:dyDescent="0.3"/>
    <row r="686" s="46" customFormat="1" x14ac:dyDescent="0.3"/>
    <row r="687" s="46" customFormat="1" x14ac:dyDescent="0.3"/>
    <row r="688" s="46" customFormat="1" x14ac:dyDescent="0.3"/>
    <row r="689" s="46" customFormat="1" x14ac:dyDescent="0.3"/>
    <row r="690" s="46" customFormat="1" x14ac:dyDescent="0.3"/>
    <row r="691" s="46" customFormat="1" x14ac:dyDescent="0.3"/>
    <row r="692" s="46" customFormat="1" x14ac:dyDescent="0.3"/>
    <row r="693" s="46" customFormat="1" x14ac:dyDescent="0.3"/>
    <row r="694" s="46" customFormat="1" x14ac:dyDescent="0.3"/>
    <row r="695" s="46" customFormat="1" x14ac:dyDescent="0.3"/>
    <row r="696" s="46" customFormat="1" x14ac:dyDescent="0.3"/>
    <row r="697" s="46" customFormat="1" x14ac:dyDescent="0.3"/>
    <row r="698" s="46" customFormat="1" x14ac:dyDescent="0.3"/>
    <row r="699" s="46" customFormat="1" x14ac:dyDescent="0.3"/>
    <row r="700" s="46" customFormat="1" x14ac:dyDescent="0.3"/>
    <row r="701" s="46" customFormat="1" x14ac:dyDescent="0.3"/>
    <row r="702" s="46" customFormat="1" x14ac:dyDescent="0.3"/>
    <row r="703" s="46" customFormat="1" x14ac:dyDescent="0.3"/>
    <row r="704" s="46" customFormat="1" x14ac:dyDescent="0.3"/>
    <row r="705" s="46" customFormat="1" x14ac:dyDescent="0.3"/>
    <row r="706" s="46" customFormat="1" x14ac:dyDescent="0.3"/>
    <row r="707" s="46" customFormat="1" x14ac:dyDescent="0.3"/>
    <row r="708" s="46" customFormat="1" x14ac:dyDescent="0.3"/>
    <row r="709" s="46" customFormat="1" x14ac:dyDescent="0.3"/>
    <row r="710" s="46" customFormat="1" x14ac:dyDescent="0.3"/>
    <row r="711" s="46" customFormat="1" x14ac:dyDescent="0.3"/>
    <row r="712" s="46" customFormat="1" x14ac:dyDescent="0.3"/>
    <row r="713" s="46" customFormat="1" x14ac:dyDescent="0.3"/>
    <row r="714" s="46" customFormat="1" x14ac:dyDescent="0.3"/>
    <row r="715" s="46" customFormat="1" x14ac:dyDescent="0.3"/>
    <row r="716" s="46" customFormat="1" x14ac:dyDescent="0.3"/>
    <row r="717" s="46" customFormat="1" x14ac:dyDescent="0.3"/>
    <row r="718" s="46" customFormat="1" x14ac:dyDescent="0.3"/>
    <row r="719" s="46" customFormat="1" x14ac:dyDescent="0.3"/>
    <row r="720" s="46" customFormat="1" x14ac:dyDescent="0.3"/>
    <row r="721" s="46" customFormat="1" x14ac:dyDescent="0.3"/>
    <row r="722" s="46" customFormat="1" x14ac:dyDescent="0.3"/>
    <row r="723" s="46" customFormat="1" x14ac:dyDescent="0.3"/>
    <row r="724" s="46" customFormat="1" x14ac:dyDescent="0.3"/>
    <row r="725" s="46" customFormat="1" x14ac:dyDescent="0.3"/>
    <row r="726" s="46" customFormat="1" x14ac:dyDescent="0.3"/>
    <row r="727" s="46" customFormat="1" x14ac:dyDescent="0.3"/>
    <row r="728" s="46" customFormat="1" x14ac:dyDescent="0.3"/>
    <row r="729" s="46" customFormat="1" x14ac:dyDescent="0.3"/>
    <row r="730" s="46" customFormat="1" x14ac:dyDescent="0.3"/>
    <row r="731" s="46" customFormat="1" x14ac:dyDescent="0.3"/>
    <row r="732" s="46" customFormat="1" x14ac:dyDescent="0.3"/>
    <row r="733" s="46" customFormat="1" x14ac:dyDescent="0.3"/>
    <row r="734" s="46" customFormat="1" x14ac:dyDescent="0.3"/>
    <row r="735" s="46" customFormat="1" x14ac:dyDescent="0.3"/>
    <row r="736" s="46" customFormat="1" x14ac:dyDescent="0.3"/>
    <row r="737" s="46" customFormat="1" x14ac:dyDescent="0.3"/>
    <row r="738" s="46" customFormat="1" x14ac:dyDescent="0.3"/>
    <row r="739" s="46" customFormat="1" x14ac:dyDescent="0.3"/>
    <row r="740" s="46" customFormat="1" x14ac:dyDescent="0.3"/>
    <row r="741" s="46" customFormat="1" x14ac:dyDescent="0.3"/>
    <row r="742" s="46" customFormat="1" x14ac:dyDescent="0.3"/>
    <row r="743" s="46" customFormat="1" x14ac:dyDescent="0.3"/>
    <row r="744" s="46" customFormat="1" x14ac:dyDescent="0.3"/>
    <row r="745" s="46" customFormat="1" x14ac:dyDescent="0.3"/>
    <row r="746" s="46" customFormat="1" x14ac:dyDescent="0.3"/>
    <row r="747" s="46" customFormat="1" x14ac:dyDescent="0.3"/>
    <row r="748" s="46" customFormat="1" x14ac:dyDescent="0.3"/>
    <row r="749" s="46" customFormat="1" x14ac:dyDescent="0.3"/>
    <row r="750" s="46" customFormat="1" x14ac:dyDescent="0.3"/>
    <row r="751" s="46" customFormat="1" x14ac:dyDescent="0.3"/>
    <row r="752" s="46" customFormat="1" x14ac:dyDescent="0.3"/>
    <row r="753" s="46" customFormat="1" x14ac:dyDescent="0.3"/>
    <row r="754" s="46" customFormat="1" x14ac:dyDescent="0.3"/>
    <row r="755" s="46" customFormat="1" x14ac:dyDescent="0.3"/>
    <row r="756" s="46" customFormat="1" x14ac:dyDescent="0.3"/>
    <row r="757" s="46" customFormat="1" x14ac:dyDescent="0.3"/>
    <row r="758" s="46" customFormat="1" x14ac:dyDescent="0.3"/>
    <row r="759" s="46" customFormat="1" x14ac:dyDescent="0.3"/>
    <row r="760" s="46" customFormat="1" x14ac:dyDescent="0.3"/>
    <row r="761" s="46" customFormat="1" x14ac:dyDescent="0.3"/>
    <row r="762" s="46" customFormat="1" x14ac:dyDescent="0.3"/>
    <row r="763" s="46" customFormat="1" x14ac:dyDescent="0.3"/>
    <row r="764" s="46" customFormat="1" x14ac:dyDescent="0.3"/>
    <row r="765" s="46" customFormat="1" x14ac:dyDescent="0.3"/>
    <row r="766" s="46" customFormat="1" x14ac:dyDescent="0.3"/>
    <row r="767" s="46" customFormat="1" x14ac:dyDescent="0.3"/>
    <row r="768" s="46" customFormat="1" x14ac:dyDescent="0.3"/>
    <row r="769" s="46" customFormat="1" x14ac:dyDescent="0.3"/>
    <row r="770" s="46" customFormat="1" x14ac:dyDescent="0.3"/>
    <row r="771" s="46" customFormat="1" x14ac:dyDescent="0.3"/>
    <row r="772" s="46" customFormat="1" x14ac:dyDescent="0.3"/>
    <row r="773" s="46" customFormat="1" x14ac:dyDescent="0.3"/>
    <row r="774" s="46" customFormat="1" x14ac:dyDescent="0.3"/>
    <row r="775" s="46" customFormat="1" x14ac:dyDescent="0.3"/>
    <row r="776" s="46" customFormat="1" x14ac:dyDescent="0.3"/>
    <row r="777" s="46" customFormat="1" x14ac:dyDescent="0.3"/>
    <row r="778" s="46" customFormat="1" x14ac:dyDescent="0.3"/>
    <row r="779" s="46" customFormat="1" x14ac:dyDescent="0.3"/>
    <row r="780" s="46" customFormat="1" x14ac:dyDescent="0.3"/>
    <row r="781" s="46" customFormat="1" x14ac:dyDescent="0.3"/>
    <row r="782" s="46" customFormat="1" x14ac:dyDescent="0.3"/>
    <row r="783" s="46" customFormat="1" x14ac:dyDescent="0.3"/>
    <row r="784" s="46" customFormat="1" x14ac:dyDescent="0.3"/>
    <row r="785" s="46" customFormat="1" x14ac:dyDescent="0.3"/>
    <row r="786" s="46" customFormat="1" x14ac:dyDescent="0.3"/>
    <row r="787" s="46" customFormat="1" x14ac:dyDescent="0.3"/>
    <row r="788" s="46" customFormat="1" x14ac:dyDescent="0.3"/>
    <row r="789" s="46" customFormat="1" x14ac:dyDescent="0.3"/>
    <row r="790" s="46" customFormat="1" x14ac:dyDescent="0.3"/>
    <row r="791" s="46" customFormat="1" x14ac:dyDescent="0.3"/>
    <row r="792" s="46" customFormat="1" x14ac:dyDescent="0.3"/>
    <row r="793" s="46" customFormat="1" x14ac:dyDescent="0.3"/>
    <row r="794" s="46" customFormat="1" x14ac:dyDescent="0.3"/>
    <row r="795" s="46" customFormat="1" x14ac:dyDescent="0.3"/>
    <row r="796" s="46" customFormat="1" x14ac:dyDescent="0.3"/>
    <row r="797" s="46" customFormat="1" x14ac:dyDescent="0.3"/>
    <row r="798" s="46" customFormat="1" x14ac:dyDescent="0.3"/>
    <row r="799" s="46" customFormat="1" x14ac:dyDescent="0.3"/>
    <row r="800" s="46" customFormat="1" x14ac:dyDescent="0.3"/>
    <row r="801" s="46" customFormat="1" x14ac:dyDescent="0.3"/>
    <row r="802" s="46" customFormat="1" x14ac:dyDescent="0.3"/>
    <row r="803" s="46" customFormat="1" x14ac:dyDescent="0.3"/>
    <row r="804" s="46" customFormat="1" x14ac:dyDescent="0.3"/>
    <row r="805" s="46" customFormat="1" x14ac:dyDescent="0.3"/>
    <row r="806" s="46" customFormat="1" x14ac:dyDescent="0.3"/>
    <row r="807" s="46" customFormat="1" x14ac:dyDescent="0.3"/>
    <row r="808" s="46" customFormat="1" x14ac:dyDescent="0.3"/>
    <row r="809" s="46" customFormat="1" x14ac:dyDescent="0.3"/>
    <row r="810" s="46" customFormat="1" x14ac:dyDescent="0.3"/>
    <row r="811" s="46" customFormat="1" x14ac:dyDescent="0.3"/>
    <row r="812" s="46" customFormat="1" x14ac:dyDescent="0.3"/>
    <row r="813" s="46" customFormat="1" x14ac:dyDescent="0.3"/>
    <row r="814" s="46" customFormat="1" x14ac:dyDescent="0.3"/>
    <row r="815" s="46" customFormat="1" x14ac:dyDescent="0.3"/>
    <row r="816" s="46" customFormat="1" x14ac:dyDescent="0.3"/>
    <row r="817" s="46" customFormat="1" x14ac:dyDescent="0.3"/>
    <row r="818" s="46" customFormat="1" x14ac:dyDescent="0.3"/>
    <row r="819" s="46" customFormat="1" x14ac:dyDescent="0.3"/>
    <row r="820" s="46" customFormat="1" x14ac:dyDescent="0.3"/>
    <row r="821" s="46" customFormat="1" x14ac:dyDescent="0.3"/>
    <row r="822" s="46" customFormat="1" x14ac:dyDescent="0.3"/>
    <row r="823" s="46" customFormat="1" x14ac:dyDescent="0.3"/>
    <row r="824" s="46" customFormat="1" x14ac:dyDescent="0.3"/>
    <row r="825" s="46" customFormat="1" x14ac:dyDescent="0.3"/>
    <row r="826" s="46" customFormat="1" x14ac:dyDescent="0.3"/>
    <row r="827" s="46" customFormat="1" x14ac:dyDescent="0.3"/>
    <row r="828" s="46" customFormat="1" x14ac:dyDescent="0.3"/>
    <row r="829" s="46" customFormat="1" x14ac:dyDescent="0.3"/>
    <row r="830" s="46" customFormat="1" x14ac:dyDescent="0.3"/>
    <row r="831" s="46" customFormat="1" x14ac:dyDescent="0.3"/>
    <row r="832" s="46" customFormat="1" x14ac:dyDescent="0.3"/>
    <row r="833" s="46" customFormat="1" x14ac:dyDescent="0.3"/>
    <row r="834" s="46" customFormat="1" x14ac:dyDescent="0.3"/>
    <row r="835" s="46" customFormat="1" x14ac:dyDescent="0.3"/>
    <row r="836" s="46" customFormat="1" x14ac:dyDescent="0.3"/>
    <row r="837" s="46" customFormat="1" x14ac:dyDescent="0.3"/>
    <row r="838" s="46" customFormat="1" x14ac:dyDescent="0.3"/>
    <row r="839" s="46" customFormat="1" x14ac:dyDescent="0.3"/>
    <row r="840" s="46" customFormat="1" x14ac:dyDescent="0.3"/>
    <row r="841" s="46" customFormat="1" x14ac:dyDescent="0.3"/>
    <row r="842" s="46" customFormat="1" x14ac:dyDescent="0.3"/>
    <row r="843" s="46" customFormat="1" x14ac:dyDescent="0.3"/>
    <row r="844" s="46" customFormat="1" x14ac:dyDescent="0.3"/>
    <row r="845" s="46" customFormat="1" x14ac:dyDescent="0.3"/>
    <row r="846" s="46" customFormat="1" x14ac:dyDescent="0.3"/>
    <row r="847" s="46" customFormat="1" x14ac:dyDescent="0.3"/>
    <row r="848" s="46" customFormat="1" x14ac:dyDescent="0.3"/>
    <row r="849" s="46" customFormat="1" x14ac:dyDescent="0.3"/>
    <row r="850" s="46" customFormat="1" x14ac:dyDescent="0.3"/>
    <row r="851" s="46" customFormat="1" x14ac:dyDescent="0.3"/>
    <row r="852" s="46" customFormat="1" x14ac:dyDescent="0.3"/>
    <row r="853" s="46" customFormat="1" x14ac:dyDescent="0.3"/>
    <row r="854" s="46" customFormat="1" x14ac:dyDescent="0.3"/>
    <row r="855" s="46" customFormat="1" x14ac:dyDescent="0.3"/>
    <row r="856" s="46" customFormat="1" x14ac:dyDescent="0.3"/>
    <row r="857" s="46" customFormat="1" x14ac:dyDescent="0.3"/>
    <row r="858" s="46" customFormat="1" x14ac:dyDescent="0.3"/>
    <row r="859" s="46" customFormat="1" x14ac:dyDescent="0.3"/>
    <row r="860" s="46" customFormat="1" x14ac:dyDescent="0.3"/>
    <row r="861" s="46" customFormat="1" x14ac:dyDescent="0.3"/>
    <row r="862" s="46" customFormat="1" x14ac:dyDescent="0.3"/>
    <row r="863" s="46" customFormat="1" x14ac:dyDescent="0.3"/>
    <row r="864" s="46" customFormat="1" x14ac:dyDescent="0.3"/>
    <row r="865" s="46" customFormat="1" x14ac:dyDescent="0.3"/>
    <row r="866" s="46" customFormat="1" x14ac:dyDescent="0.3"/>
    <row r="867" s="46" customFormat="1" x14ac:dyDescent="0.3"/>
    <row r="868" s="46" customFormat="1" x14ac:dyDescent="0.3"/>
    <row r="869" s="46" customFormat="1" x14ac:dyDescent="0.3"/>
    <row r="870" s="46" customFormat="1" x14ac:dyDescent="0.3"/>
    <row r="871" s="46" customFormat="1" x14ac:dyDescent="0.3"/>
    <row r="872" s="46" customFormat="1" x14ac:dyDescent="0.3"/>
    <row r="873" s="46" customFormat="1" x14ac:dyDescent="0.3"/>
    <row r="874" s="46" customFormat="1" x14ac:dyDescent="0.3"/>
    <row r="875" s="46" customFormat="1" x14ac:dyDescent="0.3"/>
    <row r="876" s="46" customFormat="1" x14ac:dyDescent="0.3"/>
    <row r="877" s="46" customFormat="1" x14ac:dyDescent="0.3"/>
    <row r="878" s="46" customFormat="1" x14ac:dyDescent="0.3"/>
    <row r="879" s="46" customFormat="1" x14ac:dyDescent="0.3"/>
    <row r="880" s="46" customFormat="1" x14ac:dyDescent="0.3"/>
    <row r="881" s="46" customFormat="1" x14ac:dyDescent="0.3"/>
    <row r="882" s="46" customFormat="1" x14ac:dyDescent="0.3"/>
    <row r="883" s="46" customFormat="1" x14ac:dyDescent="0.3"/>
    <row r="884" s="46" customFormat="1" x14ac:dyDescent="0.3"/>
    <row r="885" s="46" customFormat="1" x14ac:dyDescent="0.3"/>
    <row r="886" s="46" customFormat="1" x14ac:dyDescent="0.3"/>
    <row r="887" s="46" customFormat="1" x14ac:dyDescent="0.3"/>
    <row r="888" s="46" customFormat="1" x14ac:dyDescent="0.3"/>
    <row r="889" s="46" customFormat="1" x14ac:dyDescent="0.3"/>
    <row r="890" s="46" customFormat="1" x14ac:dyDescent="0.3"/>
    <row r="891" s="46" customFormat="1" x14ac:dyDescent="0.3"/>
    <row r="892" s="46" customFormat="1" x14ac:dyDescent="0.3"/>
    <row r="893" s="46" customFormat="1" x14ac:dyDescent="0.3"/>
    <row r="894" s="46" customFormat="1" x14ac:dyDescent="0.3"/>
    <row r="895" s="46" customFormat="1" x14ac:dyDescent="0.3"/>
    <row r="896" s="46" customFormat="1" x14ac:dyDescent="0.3"/>
    <row r="897" s="46" customFormat="1" x14ac:dyDescent="0.3"/>
    <row r="898" s="46" customFormat="1" x14ac:dyDescent="0.3"/>
    <row r="899" s="46" customFormat="1" x14ac:dyDescent="0.3"/>
    <row r="900" s="46" customFormat="1" x14ac:dyDescent="0.3"/>
    <row r="901" s="46" customFormat="1" x14ac:dyDescent="0.3"/>
    <row r="902" s="46" customFormat="1" x14ac:dyDescent="0.3"/>
    <row r="903" s="46" customFormat="1" x14ac:dyDescent="0.3"/>
    <row r="904" s="46" customFormat="1" x14ac:dyDescent="0.3"/>
    <row r="905" s="46" customFormat="1" x14ac:dyDescent="0.3"/>
    <row r="906" s="46" customFormat="1" x14ac:dyDescent="0.3"/>
    <row r="907" s="46" customFormat="1" x14ac:dyDescent="0.3"/>
    <row r="908" s="46" customFormat="1" x14ac:dyDescent="0.3"/>
    <row r="909" s="46" customFormat="1" x14ac:dyDescent="0.3"/>
    <row r="910" s="46" customFormat="1" x14ac:dyDescent="0.3"/>
    <row r="911" s="46" customFormat="1" x14ac:dyDescent="0.3"/>
    <row r="912" s="46" customFormat="1" x14ac:dyDescent="0.3"/>
    <row r="913" s="46" customFormat="1" x14ac:dyDescent="0.3"/>
    <row r="914" s="46" customFormat="1" x14ac:dyDescent="0.3"/>
    <row r="915" s="46" customFormat="1" x14ac:dyDescent="0.3"/>
    <row r="916" s="46" customFormat="1" x14ac:dyDescent="0.3"/>
    <row r="917" s="46" customFormat="1" x14ac:dyDescent="0.3"/>
    <row r="918" s="46" customFormat="1" x14ac:dyDescent="0.3"/>
    <row r="919" s="46" customFormat="1" x14ac:dyDescent="0.3"/>
    <row r="920" s="46" customFormat="1" x14ac:dyDescent="0.3"/>
    <row r="921" s="46" customFormat="1" x14ac:dyDescent="0.3"/>
    <row r="922" s="46" customFormat="1" x14ac:dyDescent="0.3"/>
    <row r="923" s="46" customFormat="1" x14ac:dyDescent="0.3"/>
    <row r="924" s="46" customFormat="1" x14ac:dyDescent="0.3"/>
    <row r="925" s="46" customFormat="1" x14ac:dyDescent="0.3"/>
    <row r="926" s="46" customFormat="1" x14ac:dyDescent="0.3"/>
    <row r="927" s="46" customFormat="1" x14ac:dyDescent="0.3"/>
    <row r="928" s="46" customFormat="1" x14ac:dyDescent="0.3"/>
    <row r="929" s="46" customFormat="1" x14ac:dyDescent="0.3"/>
    <row r="930" s="46" customFormat="1" x14ac:dyDescent="0.3"/>
    <row r="931" s="46" customFormat="1" x14ac:dyDescent="0.3"/>
    <row r="932" s="46" customFormat="1" x14ac:dyDescent="0.3"/>
    <row r="933" s="46" customFormat="1" x14ac:dyDescent="0.3"/>
    <row r="934" s="46" customFormat="1" x14ac:dyDescent="0.3"/>
    <row r="935" s="46" customFormat="1" x14ac:dyDescent="0.3"/>
    <row r="936" s="46" customFormat="1" x14ac:dyDescent="0.3"/>
    <row r="937" s="46" customFormat="1" x14ac:dyDescent="0.3"/>
    <row r="938" s="46" customFormat="1" x14ac:dyDescent="0.3"/>
    <row r="939" s="46" customFormat="1" x14ac:dyDescent="0.3"/>
    <row r="940" s="46" customFormat="1" x14ac:dyDescent="0.3"/>
    <row r="941" s="46" customFormat="1" x14ac:dyDescent="0.3"/>
    <row r="942" s="46" customFormat="1" x14ac:dyDescent="0.3"/>
    <row r="943" s="46" customFormat="1" x14ac:dyDescent="0.3"/>
    <row r="944" s="46" customFormat="1" x14ac:dyDescent="0.3"/>
    <row r="945" s="46" customFormat="1" x14ac:dyDescent="0.3"/>
    <row r="946" s="46" customFormat="1" x14ac:dyDescent="0.3"/>
    <row r="947" s="46" customFormat="1" x14ac:dyDescent="0.3"/>
    <row r="948" s="46" customFormat="1" x14ac:dyDescent="0.3"/>
    <row r="949" s="46" customFormat="1" x14ac:dyDescent="0.3"/>
    <row r="950" s="46" customFormat="1" x14ac:dyDescent="0.3"/>
    <row r="951" s="46" customFormat="1" x14ac:dyDescent="0.3"/>
    <row r="952" s="46" customFormat="1" x14ac:dyDescent="0.3"/>
    <row r="953" s="46" customFormat="1" x14ac:dyDescent="0.3"/>
    <row r="954" s="46" customFormat="1" x14ac:dyDescent="0.3"/>
    <row r="955" s="46" customFormat="1" x14ac:dyDescent="0.3"/>
    <row r="956" s="46" customFormat="1" x14ac:dyDescent="0.3"/>
    <row r="957" s="46" customFormat="1" x14ac:dyDescent="0.3"/>
    <row r="958" s="46" customFormat="1" x14ac:dyDescent="0.3"/>
    <row r="959" s="46" customFormat="1" x14ac:dyDescent="0.3"/>
    <row r="960" s="46" customFormat="1" x14ac:dyDescent="0.3"/>
    <row r="961" s="46" customFormat="1" x14ac:dyDescent="0.3"/>
    <row r="962" s="46" customFormat="1" x14ac:dyDescent="0.3"/>
    <row r="963" s="46" customFormat="1" x14ac:dyDescent="0.3"/>
    <row r="964" s="46" customFormat="1" x14ac:dyDescent="0.3"/>
    <row r="965" s="46" customFormat="1" x14ac:dyDescent="0.3"/>
    <row r="966" s="46" customFormat="1" x14ac:dyDescent="0.3"/>
    <row r="967" s="46" customFormat="1" x14ac:dyDescent="0.3"/>
    <row r="968" s="46" customFormat="1" x14ac:dyDescent="0.3"/>
    <row r="969" s="46" customFormat="1" x14ac:dyDescent="0.3"/>
    <row r="970" s="46" customFormat="1" x14ac:dyDescent="0.3"/>
    <row r="971" s="46" customFormat="1" x14ac:dyDescent="0.3"/>
    <row r="972" s="46" customFormat="1" x14ac:dyDescent="0.3"/>
    <row r="973" s="46" customFormat="1" x14ac:dyDescent="0.3"/>
    <row r="974" s="46" customFormat="1" x14ac:dyDescent="0.3"/>
    <row r="975" s="46" customFormat="1" x14ac:dyDescent="0.3"/>
    <row r="976" s="46" customFormat="1" x14ac:dyDescent="0.3"/>
    <row r="977" s="46" customFormat="1" x14ac:dyDescent="0.3"/>
    <row r="978" s="46" customFormat="1" x14ac:dyDescent="0.3"/>
    <row r="979" s="46" customFormat="1" x14ac:dyDescent="0.3"/>
    <row r="980" s="46" customFormat="1" x14ac:dyDescent="0.3"/>
    <row r="981" s="46" customFormat="1" x14ac:dyDescent="0.3"/>
    <row r="982" s="46" customFormat="1" x14ac:dyDescent="0.3"/>
    <row r="983" s="46" customFormat="1" x14ac:dyDescent="0.3"/>
    <row r="984" s="46" customFormat="1" x14ac:dyDescent="0.3"/>
    <row r="985" s="46" customFormat="1" x14ac:dyDescent="0.3"/>
    <row r="986" s="46" customFormat="1" x14ac:dyDescent="0.3"/>
    <row r="987" s="46" customFormat="1" x14ac:dyDescent="0.3"/>
    <row r="988" s="46" customFormat="1" x14ac:dyDescent="0.3"/>
    <row r="989" s="46" customFormat="1" x14ac:dyDescent="0.3"/>
    <row r="990" s="46" customFormat="1" x14ac:dyDescent="0.3"/>
    <row r="991" s="46" customFormat="1" x14ac:dyDescent="0.3"/>
    <row r="992" s="46" customFormat="1" x14ac:dyDescent="0.3"/>
    <row r="993" s="46" customFormat="1" x14ac:dyDescent="0.3"/>
    <row r="994" s="46" customFormat="1" x14ac:dyDescent="0.3"/>
    <row r="995" s="46" customFormat="1" x14ac:dyDescent="0.3"/>
    <row r="996" s="46" customFormat="1" x14ac:dyDescent="0.3"/>
    <row r="997" s="46" customFormat="1" x14ac:dyDescent="0.3"/>
    <row r="998" s="46" customFormat="1" x14ac:dyDescent="0.3"/>
    <row r="999" s="46" customFormat="1" x14ac:dyDescent="0.3"/>
    <row r="1000" s="46" customFormat="1" x14ac:dyDescent="0.3"/>
    <row r="1001" s="46" customFormat="1" x14ac:dyDescent="0.3"/>
    <row r="1002" s="46" customFormat="1" x14ac:dyDescent="0.3"/>
    <row r="1003" s="46" customFormat="1" x14ac:dyDescent="0.3"/>
  </sheetData>
  <sheetProtection autoFilter="0"/>
  <mergeCells count="18">
    <mergeCell ref="B17:F17"/>
    <mergeCell ref="B55:F55"/>
    <mergeCell ref="B57:H65"/>
    <mergeCell ref="B38:F38"/>
    <mergeCell ref="B39:F39"/>
    <mergeCell ref="B41:H49"/>
    <mergeCell ref="B51:F51"/>
    <mergeCell ref="B53:F53"/>
    <mergeCell ref="B29:H29"/>
    <mergeCell ref="B19:H25"/>
    <mergeCell ref="B31:H35"/>
    <mergeCell ref="B27:F27"/>
    <mergeCell ref="A26:H26"/>
    <mergeCell ref="B5:H5"/>
    <mergeCell ref="B6:H7"/>
    <mergeCell ref="B9:F9"/>
    <mergeCell ref="B11:F11"/>
    <mergeCell ref="B15:F15"/>
  </mergeCells>
  <conditionalFormatting sqref="B19">
    <cfRule type="cellIs" dxfId="112" priority="27" operator="equal">
      <formula>0</formula>
    </cfRule>
  </conditionalFormatting>
  <conditionalFormatting sqref="H9">
    <cfRule type="cellIs" dxfId="111" priority="26" operator="equal">
      <formula>0</formula>
    </cfRule>
  </conditionalFormatting>
  <conditionalFormatting sqref="H11">
    <cfRule type="cellIs" dxfId="110" priority="10" operator="equal">
      <formula>0</formula>
    </cfRule>
  </conditionalFormatting>
  <conditionalFormatting sqref="H15">
    <cfRule type="cellIs" dxfId="109" priority="9" operator="equal">
      <formula>0</formula>
    </cfRule>
  </conditionalFormatting>
  <conditionalFormatting sqref="H27">
    <cfRule type="cellIs" dxfId="108" priority="8" operator="equal">
      <formula>0</formula>
    </cfRule>
  </conditionalFormatting>
  <conditionalFormatting sqref="B31">
    <cfRule type="cellIs" dxfId="107" priority="7" operator="equal">
      <formula>0</formula>
    </cfRule>
  </conditionalFormatting>
  <conditionalFormatting sqref="H38">
    <cfRule type="cellIs" dxfId="106" priority="6" operator="equal">
      <formula>0</formula>
    </cfRule>
  </conditionalFormatting>
  <conditionalFormatting sqref="B41">
    <cfRule type="cellIs" dxfId="105" priority="5" operator="equal">
      <formula>0</formula>
    </cfRule>
  </conditionalFormatting>
  <conditionalFormatting sqref="H51">
    <cfRule type="cellIs" dxfId="104" priority="4" operator="equal">
      <formula>0</formula>
    </cfRule>
  </conditionalFormatting>
  <conditionalFormatting sqref="H53">
    <cfRule type="cellIs" dxfId="103" priority="3" operator="equal">
      <formula>0</formula>
    </cfRule>
  </conditionalFormatting>
  <conditionalFormatting sqref="B57">
    <cfRule type="cellIs" dxfId="102" priority="2" operator="equal">
      <formula>0</formula>
    </cfRule>
  </conditionalFormatting>
  <conditionalFormatting sqref="H13">
    <cfRule type="cellIs" dxfId="101" priority="1" operator="equal">
      <formula>0</formula>
    </cfRule>
  </conditionalFormatting>
  <dataValidations count="1">
    <dataValidation type="list" allowBlank="1" showInputMessage="1" showErrorMessage="1" sqref="H18 H16">
      <formula1>#REF!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liste!$C$4:$C$5</xm:f>
          </x14:formula1>
          <xm:sqref>H51 H38 H15 H53</xm:sqref>
        </x14:dataValidation>
        <x14:dataValidation type="list" allowBlank="1" showInputMessage="1" showErrorMessage="1">
          <x14:formula1>
            <xm:f>liste!$E$4:$E$7</xm:f>
          </x14:formula1>
          <xm:sqref>H27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YD2271"/>
  <sheetViews>
    <sheetView showGridLines="0" showRowColHeaders="0" showZeros="0" zoomScale="118" zoomScaleNormal="118" workbookViewId="0">
      <pane ySplit="3" topLeftCell="A16" activePane="bottomLeft" state="frozen"/>
      <selection pane="bottomLeft" activeCell="AM22" sqref="AM22"/>
    </sheetView>
  </sheetViews>
  <sheetFormatPr baseColWidth="10" defaultColWidth="2.6640625" defaultRowHeight="12" customHeight="1" x14ac:dyDescent="0.3"/>
  <cols>
    <col min="2" max="3" width="2.6640625" style="1"/>
    <col min="4" max="4" width="6" style="1" customWidth="1"/>
    <col min="5" max="19" width="2.6640625" style="1"/>
    <col min="20" max="20" width="3.5546875" style="1" customWidth="1"/>
    <col min="21" max="32" width="2.6640625" style="1"/>
    <col min="33" max="33" width="2.6640625" style="1" customWidth="1"/>
    <col min="34" max="40" width="2.6640625" style="1"/>
    <col min="41" max="41" width="3.33203125" style="1" customWidth="1"/>
    <col min="42" max="654" width="2.6640625" style="1"/>
  </cols>
  <sheetData>
    <row r="1" spans="1:654" ht="12" customHeight="1" x14ac:dyDescent="0.3">
      <c r="A1" s="83"/>
      <c r="B1" s="73"/>
      <c r="C1" s="73"/>
      <c r="D1" s="73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120"/>
      <c r="AP1" s="120"/>
      <c r="AQ1" s="120"/>
      <c r="AR1" s="120"/>
      <c r="AS1" s="120"/>
      <c r="AT1" s="120"/>
      <c r="AU1" s="120"/>
      <c r="AV1" s="120"/>
      <c r="AW1" s="121"/>
    </row>
    <row r="2" spans="1:654" ht="18" customHeight="1" x14ac:dyDescent="0.3">
      <c r="A2" s="86"/>
      <c r="B2" s="75"/>
      <c r="C2" s="135" t="s">
        <v>3919</v>
      </c>
      <c r="D2" s="75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19"/>
      <c r="AP2" s="119"/>
      <c r="AQ2" s="119"/>
      <c r="AR2" s="119"/>
      <c r="AS2" s="119"/>
      <c r="AT2" s="119"/>
      <c r="AU2" s="119"/>
      <c r="AV2" s="119"/>
      <c r="AW2" s="122"/>
    </row>
    <row r="3" spans="1:654" ht="15" customHeight="1" thickBot="1" x14ac:dyDescent="0.35">
      <c r="A3" s="88"/>
      <c r="B3" s="77"/>
      <c r="C3" s="77"/>
      <c r="D3" s="77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123"/>
      <c r="AP3" s="123"/>
      <c r="AQ3" s="123"/>
      <c r="AR3" s="123"/>
      <c r="AS3" s="123"/>
      <c r="AT3" s="123"/>
      <c r="AU3" s="123"/>
      <c r="AV3" s="123"/>
      <c r="AW3" s="124"/>
    </row>
    <row r="4" spans="1:654" ht="12" customHeight="1" x14ac:dyDescent="0.3">
      <c r="A4" s="86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5"/>
    </row>
    <row r="5" spans="1:654" ht="9.75" customHeight="1" x14ac:dyDescent="0.3">
      <c r="A5" s="86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7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</row>
    <row r="6" spans="1:654" ht="15" customHeight="1" x14ac:dyDescent="0.3">
      <c r="A6" s="86"/>
      <c r="B6" s="142"/>
      <c r="C6" s="145" t="s">
        <v>0</v>
      </c>
      <c r="D6" s="145"/>
      <c r="E6" s="145"/>
      <c r="F6" s="145"/>
      <c r="G6" s="145"/>
      <c r="H6" s="145"/>
      <c r="I6" s="145"/>
      <c r="J6" s="144"/>
      <c r="K6" s="142"/>
      <c r="L6" s="251">
        <f>Bilan!F10</f>
        <v>0</v>
      </c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K6" s="251"/>
      <c r="AL6" s="251"/>
      <c r="AM6" s="251"/>
      <c r="AN6" s="251"/>
      <c r="AO6" s="251"/>
      <c r="AP6" s="251"/>
      <c r="AQ6" s="251"/>
      <c r="AR6" s="251"/>
      <c r="AS6" s="251"/>
      <c r="AT6" s="251"/>
      <c r="AU6" s="251"/>
      <c r="AV6" s="251"/>
      <c r="AW6" s="143"/>
    </row>
    <row r="7" spans="1:654" ht="12" customHeight="1" x14ac:dyDescent="0.3">
      <c r="A7" s="86"/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3"/>
    </row>
    <row r="8" spans="1:654" ht="5.25" customHeight="1" x14ac:dyDescent="0.3">
      <c r="A8" s="86"/>
      <c r="B8" s="142"/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3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6"/>
      <c r="KN8" s="46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46"/>
      <c r="MW8" s="46"/>
      <c r="MX8" s="46"/>
      <c r="MY8" s="46"/>
      <c r="MZ8" s="46"/>
      <c r="NA8" s="46"/>
      <c r="NB8" s="46"/>
      <c r="NC8" s="46"/>
      <c r="ND8" s="46"/>
      <c r="NE8" s="46"/>
      <c r="NF8" s="46"/>
      <c r="NG8" s="46"/>
      <c r="NH8" s="46"/>
      <c r="NI8" s="46"/>
      <c r="NJ8" s="46"/>
      <c r="NK8" s="46"/>
      <c r="NL8" s="46"/>
      <c r="NM8" s="46"/>
      <c r="NN8" s="46"/>
      <c r="NO8" s="46"/>
      <c r="NP8" s="46"/>
      <c r="NQ8" s="46"/>
      <c r="NR8" s="46"/>
      <c r="NS8" s="46"/>
      <c r="NT8" s="46"/>
      <c r="NU8" s="46"/>
      <c r="NV8" s="46"/>
      <c r="NW8" s="46"/>
      <c r="NX8" s="46"/>
      <c r="NY8" s="46"/>
      <c r="NZ8" s="46"/>
      <c r="OA8" s="46"/>
      <c r="OB8" s="46"/>
      <c r="OC8" s="46"/>
      <c r="OD8" s="46"/>
      <c r="OE8" s="46"/>
      <c r="OF8" s="46"/>
      <c r="OG8" s="46"/>
      <c r="OH8" s="46"/>
      <c r="OI8" s="46"/>
      <c r="OJ8" s="46"/>
      <c r="OK8" s="46"/>
      <c r="OL8" s="46"/>
      <c r="OM8" s="46"/>
      <c r="ON8" s="46"/>
      <c r="OO8" s="46"/>
      <c r="OP8" s="46"/>
      <c r="OQ8" s="46"/>
      <c r="OR8" s="46"/>
      <c r="OS8" s="46"/>
      <c r="OT8" s="46"/>
      <c r="OU8" s="46"/>
      <c r="OV8" s="46"/>
      <c r="OW8" s="46"/>
      <c r="OX8" s="46"/>
      <c r="OY8" s="46"/>
      <c r="OZ8" s="46"/>
      <c r="PA8" s="46"/>
      <c r="PB8" s="46"/>
      <c r="PC8" s="46"/>
      <c r="PD8" s="46"/>
      <c r="PE8" s="46"/>
      <c r="PF8" s="46"/>
      <c r="PG8" s="46"/>
      <c r="PH8" s="46"/>
      <c r="PI8" s="46"/>
      <c r="PJ8" s="46"/>
      <c r="PK8" s="46"/>
      <c r="PL8" s="46"/>
      <c r="PM8" s="46"/>
      <c r="PN8" s="46"/>
      <c r="PO8" s="46"/>
      <c r="PP8" s="46"/>
      <c r="PQ8" s="46"/>
      <c r="PR8" s="46"/>
      <c r="PS8" s="46"/>
      <c r="PT8" s="46"/>
      <c r="PU8" s="46"/>
      <c r="PV8" s="46"/>
      <c r="PW8" s="46"/>
      <c r="PX8" s="46"/>
      <c r="PY8" s="46"/>
      <c r="PZ8" s="46"/>
      <c r="QA8" s="46"/>
      <c r="QB8" s="46"/>
      <c r="QC8" s="46"/>
      <c r="QD8" s="46"/>
      <c r="QE8" s="46"/>
      <c r="QF8" s="46"/>
      <c r="QG8" s="46"/>
      <c r="QH8" s="46"/>
      <c r="QI8" s="46"/>
      <c r="QJ8" s="46"/>
      <c r="QK8" s="46"/>
      <c r="QL8" s="46"/>
      <c r="QM8" s="46"/>
      <c r="QN8" s="46"/>
      <c r="QO8" s="46"/>
      <c r="QP8" s="46"/>
      <c r="QQ8" s="46"/>
      <c r="QR8" s="46"/>
      <c r="QS8" s="46"/>
      <c r="QT8" s="46"/>
      <c r="QU8" s="46"/>
      <c r="QV8" s="46"/>
      <c r="QW8" s="46"/>
      <c r="QX8" s="46"/>
      <c r="QY8" s="46"/>
      <c r="QZ8" s="46"/>
      <c r="RA8" s="46"/>
      <c r="RB8" s="46"/>
      <c r="RC8" s="46"/>
      <c r="RD8" s="46"/>
      <c r="RE8" s="46"/>
      <c r="RF8" s="46"/>
      <c r="RG8" s="46"/>
      <c r="RH8" s="46"/>
      <c r="RI8" s="46"/>
      <c r="RJ8" s="46"/>
      <c r="RK8" s="46"/>
      <c r="RL8" s="46"/>
      <c r="RM8" s="46"/>
      <c r="RN8" s="46"/>
      <c r="RO8" s="46"/>
      <c r="RP8" s="46"/>
      <c r="RQ8" s="46"/>
      <c r="RR8" s="46"/>
      <c r="RS8" s="46"/>
      <c r="RT8" s="46"/>
      <c r="RU8" s="46"/>
      <c r="RV8" s="46"/>
      <c r="RW8" s="46"/>
      <c r="RX8" s="46"/>
      <c r="RY8" s="46"/>
      <c r="RZ8" s="46"/>
      <c r="SA8" s="46"/>
      <c r="SB8" s="46"/>
      <c r="SC8" s="46"/>
      <c r="SD8" s="46"/>
      <c r="SE8" s="46"/>
      <c r="SF8" s="46"/>
      <c r="SG8" s="46"/>
      <c r="SH8" s="46"/>
      <c r="SI8" s="46"/>
      <c r="SJ8" s="46"/>
      <c r="SK8" s="46"/>
      <c r="SL8" s="46"/>
      <c r="SM8" s="46"/>
      <c r="SN8" s="46"/>
      <c r="SO8" s="46"/>
      <c r="SP8" s="46"/>
      <c r="SQ8" s="46"/>
      <c r="SR8" s="46"/>
      <c r="SS8" s="46"/>
      <c r="ST8" s="46"/>
      <c r="SU8" s="46"/>
      <c r="SV8" s="46"/>
      <c r="SW8" s="46"/>
      <c r="SX8" s="46"/>
      <c r="SY8" s="46"/>
      <c r="SZ8" s="46"/>
      <c r="TA8" s="46"/>
      <c r="TB8" s="46"/>
      <c r="TC8" s="46"/>
      <c r="TD8" s="46"/>
      <c r="TE8" s="46"/>
      <c r="TF8" s="46"/>
      <c r="TG8" s="46"/>
      <c r="TH8" s="46"/>
      <c r="TI8" s="46"/>
      <c r="TJ8" s="46"/>
      <c r="TK8" s="46"/>
      <c r="TL8" s="46"/>
      <c r="TM8" s="46"/>
      <c r="TN8" s="46"/>
      <c r="TO8" s="46"/>
      <c r="TP8" s="46"/>
      <c r="TQ8" s="46"/>
      <c r="TR8" s="46"/>
      <c r="TS8" s="46"/>
      <c r="TT8" s="46"/>
      <c r="TU8" s="46"/>
      <c r="TV8" s="46"/>
      <c r="TW8" s="46"/>
      <c r="TX8" s="46"/>
      <c r="TY8" s="46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6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</row>
    <row r="9" spans="1:654" ht="23.25" customHeight="1" x14ac:dyDescent="0.3">
      <c r="A9" s="86"/>
      <c r="B9" s="81"/>
      <c r="C9" s="252" t="s">
        <v>3913</v>
      </c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52"/>
      <c r="S9" s="252"/>
      <c r="T9" s="252"/>
      <c r="U9" s="252"/>
      <c r="V9" s="252"/>
      <c r="W9" s="252"/>
      <c r="X9" s="252"/>
      <c r="Y9" s="252"/>
      <c r="Z9" s="252"/>
      <c r="AA9" s="252"/>
      <c r="AB9" s="252"/>
      <c r="AC9" s="252"/>
      <c r="AD9" s="252"/>
      <c r="AE9" s="252"/>
      <c r="AF9" s="252"/>
      <c r="AG9" s="252"/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87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  <c r="IX9" s="46"/>
      <c r="IY9" s="46"/>
      <c r="IZ9" s="46"/>
      <c r="JA9" s="46"/>
      <c r="JB9" s="46"/>
      <c r="JC9" s="46"/>
      <c r="JD9" s="46"/>
      <c r="JE9" s="46"/>
      <c r="JF9" s="46"/>
      <c r="JG9" s="46"/>
      <c r="JH9" s="46"/>
      <c r="JI9" s="46"/>
      <c r="JJ9" s="46"/>
      <c r="JK9" s="46"/>
      <c r="JL9" s="46"/>
      <c r="JM9" s="46"/>
      <c r="JN9" s="46"/>
      <c r="JO9" s="46"/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46"/>
      <c r="KB9" s="46"/>
      <c r="KC9" s="46"/>
      <c r="KD9" s="46"/>
      <c r="KE9" s="46"/>
      <c r="KF9" s="46"/>
      <c r="KG9" s="46"/>
      <c r="KH9" s="46"/>
      <c r="KI9" s="46"/>
      <c r="KJ9" s="46"/>
      <c r="KK9" s="46"/>
      <c r="KL9" s="46"/>
      <c r="KM9" s="46"/>
      <c r="KN9" s="46"/>
      <c r="KO9" s="46"/>
      <c r="KP9" s="46"/>
      <c r="KQ9" s="46"/>
      <c r="KR9" s="46"/>
      <c r="KS9" s="46"/>
      <c r="KT9" s="46"/>
      <c r="KU9" s="46"/>
      <c r="KV9" s="46"/>
      <c r="KW9" s="46"/>
      <c r="KX9" s="46"/>
      <c r="KY9" s="46"/>
      <c r="KZ9" s="46"/>
      <c r="LA9" s="46"/>
      <c r="LB9" s="46"/>
      <c r="LC9" s="46"/>
      <c r="LD9" s="46"/>
      <c r="LE9" s="46"/>
      <c r="LF9" s="46"/>
      <c r="LG9" s="46"/>
      <c r="LH9" s="46"/>
      <c r="LI9" s="46"/>
      <c r="LJ9" s="46"/>
      <c r="LK9" s="46"/>
      <c r="LL9" s="46"/>
      <c r="LM9" s="46"/>
      <c r="LN9" s="46"/>
      <c r="LO9" s="46"/>
      <c r="LP9" s="46"/>
      <c r="LQ9" s="46"/>
      <c r="LR9" s="46"/>
      <c r="LS9" s="46"/>
      <c r="LT9" s="46"/>
      <c r="LU9" s="46"/>
      <c r="LV9" s="46"/>
      <c r="LW9" s="46"/>
      <c r="LX9" s="46"/>
      <c r="LY9" s="46"/>
      <c r="LZ9" s="46"/>
      <c r="MA9" s="46"/>
      <c r="MB9" s="46"/>
      <c r="MC9" s="46"/>
      <c r="MD9" s="46"/>
      <c r="ME9" s="46"/>
      <c r="MF9" s="46"/>
      <c r="MG9" s="46"/>
      <c r="MH9" s="46"/>
      <c r="MI9" s="46"/>
      <c r="MJ9" s="46"/>
      <c r="MK9" s="46"/>
      <c r="ML9" s="46"/>
      <c r="MM9" s="46"/>
      <c r="MN9" s="46"/>
      <c r="MO9" s="46"/>
      <c r="MP9" s="46"/>
      <c r="MQ9" s="46"/>
      <c r="MR9" s="46"/>
      <c r="MS9" s="46"/>
      <c r="MT9" s="46"/>
      <c r="MU9" s="46"/>
      <c r="MV9" s="46"/>
      <c r="MW9" s="46"/>
      <c r="MX9" s="46"/>
      <c r="MY9" s="46"/>
      <c r="MZ9" s="46"/>
      <c r="NA9" s="46"/>
      <c r="NB9" s="46"/>
      <c r="NC9" s="46"/>
      <c r="ND9" s="46"/>
      <c r="NE9" s="46"/>
      <c r="NF9" s="46"/>
      <c r="NG9" s="46"/>
      <c r="NH9" s="46"/>
      <c r="NI9" s="46"/>
      <c r="NJ9" s="46"/>
      <c r="NK9" s="46"/>
      <c r="NL9" s="46"/>
      <c r="NM9" s="46"/>
      <c r="NN9" s="46"/>
      <c r="NO9" s="46"/>
      <c r="NP9" s="46"/>
      <c r="NQ9" s="46"/>
      <c r="NR9" s="46"/>
      <c r="NS9" s="46"/>
      <c r="NT9" s="46"/>
      <c r="NU9" s="46"/>
      <c r="NV9" s="46"/>
      <c r="NW9" s="46"/>
      <c r="NX9" s="46"/>
      <c r="NY9" s="46"/>
      <c r="NZ9" s="46"/>
      <c r="OA9" s="46"/>
      <c r="OB9" s="46"/>
      <c r="OC9" s="46"/>
      <c r="OD9" s="46"/>
      <c r="OE9" s="46"/>
      <c r="OF9" s="46"/>
      <c r="OG9" s="46"/>
      <c r="OH9" s="46"/>
      <c r="OI9" s="46"/>
      <c r="OJ9" s="46"/>
      <c r="OK9" s="46"/>
      <c r="OL9" s="46"/>
      <c r="OM9" s="46"/>
      <c r="ON9" s="46"/>
      <c r="OO9" s="46"/>
      <c r="OP9" s="46"/>
      <c r="OQ9" s="46"/>
      <c r="OR9" s="46"/>
      <c r="OS9" s="46"/>
      <c r="OT9" s="46"/>
      <c r="OU9" s="46"/>
      <c r="OV9" s="46"/>
      <c r="OW9" s="46"/>
      <c r="OX9" s="46"/>
      <c r="OY9" s="46"/>
      <c r="OZ9" s="46"/>
      <c r="PA9" s="46"/>
      <c r="PB9" s="46"/>
      <c r="PC9" s="46"/>
      <c r="PD9" s="46"/>
      <c r="PE9" s="46"/>
      <c r="PF9" s="46"/>
      <c r="PG9" s="46"/>
      <c r="PH9" s="46"/>
      <c r="PI9" s="46"/>
      <c r="PJ9" s="46"/>
      <c r="PK9" s="46"/>
      <c r="PL9" s="46"/>
      <c r="PM9" s="46"/>
      <c r="PN9" s="46"/>
      <c r="PO9" s="46"/>
      <c r="PP9" s="46"/>
      <c r="PQ9" s="46"/>
      <c r="PR9" s="46"/>
      <c r="PS9" s="46"/>
      <c r="PT9" s="46"/>
      <c r="PU9" s="46"/>
      <c r="PV9" s="46"/>
      <c r="PW9" s="46"/>
      <c r="PX9" s="46"/>
      <c r="PY9" s="46"/>
      <c r="PZ9" s="46"/>
      <c r="QA9" s="46"/>
      <c r="QB9" s="46"/>
      <c r="QC9" s="46"/>
      <c r="QD9" s="46"/>
      <c r="QE9" s="46"/>
      <c r="QF9" s="46"/>
      <c r="QG9" s="46"/>
      <c r="QH9" s="46"/>
      <c r="QI9" s="46"/>
      <c r="QJ9" s="46"/>
      <c r="QK9" s="46"/>
      <c r="QL9" s="46"/>
      <c r="QM9" s="46"/>
      <c r="QN9" s="46"/>
      <c r="QO9" s="46"/>
      <c r="QP9" s="46"/>
      <c r="QQ9" s="46"/>
      <c r="QR9" s="46"/>
      <c r="QS9" s="46"/>
      <c r="QT9" s="46"/>
      <c r="QU9" s="46"/>
      <c r="QV9" s="46"/>
      <c r="QW9" s="46"/>
      <c r="QX9" s="46"/>
      <c r="QY9" s="46"/>
      <c r="QZ9" s="46"/>
      <c r="RA9" s="46"/>
      <c r="RB9" s="46"/>
      <c r="RC9" s="46"/>
      <c r="RD9" s="46"/>
      <c r="RE9" s="46"/>
      <c r="RF9" s="46"/>
      <c r="RG9" s="46"/>
      <c r="RH9" s="46"/>
      <c r="RI9" s="46"/>
      <c r="RJ9" s="46"/>
      <c r="RK9" s="46"/>
      <c r="RL9" s="46"/>
      <c r="RM9" s="46"/>
      <c r="RN9" s="46"/>
      <c r="RO9" s="46"/>
      <c r="RP9" s="46"/>
      <c r="RQ9" s="46"/>
      <c r="RR9" s="46"/>
      <c r="RS9" s="46"/>
      <c r="RT9" s="46"/>
      <c r="RU9" s="46"/>
      <c r="RV9" s="46"/>
      <c r="RW9" s="46"/>
      <c r="RX9" s="46"/>
      <c r="RY9" s="46"/>
      <c r="RZ9" s="46"/>
      <c r="SA9" s="46"/>
      <c r="SB9" s="46"/>
      <c r="SC9" s="46"/>
      <c r="SD9" s="46"/>
      <c r="SE9" s="46"/>
      <c r="SF9" s="46"/>
      <c r="SG9" s="46"/>
      <c r="SH9" s="46"/>
      <c r="SI9" s="46"/>
      <c r="SJ9" s="46"/>
      <c r="SK9" s="46"/>
      <c r="SL9" s="46"/>
      <c r="SM9" s="46"/>
      <c r="SN9" s="46"/>
      <c r="SO9" s="46"/>
      <c r="SP9" s="46"/>
      <c r="SQ9" s="46"/>
      <c r="SR9" s="46"/>
      <c r="SS9" s="46"/>
      <c r="ST9" s="46"/>
      <c r="SU9" s="46"/>
      <c r="SV9" s="46"/>
      <c r="SW9" s="46"/>
      <c r="SX9" s="46"/>
      <c r="SY9" s="46"/>
      <c r="SZ9" s="46"/>
      <c r="TA9" s="46"/>
      <c r="TB9" s="46"/>
      <c r="TC9" s="46"/>
      <c r="TD9" s="46"/>
      <c r="TE9" s="46"/>
      <c r="TF9" s="46"/>
      <c r="TG9" s="46"/>
      <c r="TH9" s="46"/>
      <c r="TI9" s="46"/>
      <c r="TJ9" s="46"/>
      <c r="TK9" s="46"/>
      <c r="TL9" s="46"/>
      <c r="TM9" s="46"/>
      <c r="TN9" s="46"/>
      <c r="TO9" s="46"/>
      <c r="TP9" s="46"/>
      <c r="TQ9" s="46"/>
      <c r="TR9" s="46"/>
      <c r="TS9" s="46"/>
      <c r="TT9" s="46"/>
      <c r="TU9" s="46"/>
      <c r="TV9" s="46"/>
      <c r="TW9" s="46"/>
      <c r="TX9" s="46"/>
      <c r="TY9" s="46"/>
      <c r="TZ9" s="46"/>
      <c r="UA9" s="46"/>
      <c r="UB9" s="46"/>
      <c r="UC9" s="46"/>
      <c r="UD9" s="46"/>
      <c r="UE9" s="46"/>
      <c r="UF9" s="46"/>
      <c r="UG9" s="46"/>
      <c r="UH9" s="46"/>
      <c r="UI9" s="46"/>
      <c r="UJ9" s="46"/>
      <c r="UK9" s="46"/>
      <c r="UL9" s="46"/>
      <c r="UM9" s="46"/>
      <c r="UN9" s="46"/>
      <c r="UO9" s="46"/>
      <c r="UP9" s="46"/>
      <c r="UQ9" s="46"/>
      <c r="UR9" s="46"/>
      <c r="US9" s="46"/>
      <c r="UT9" s="46"/>
      <c r="UU9" s="46"/>
      <c r="UV9" s="46"/>
      <c r="UW9" s="46"/>
      <c r="UX9" s="46"/>
      <c r="UY9" s="46"/>
      <c r="UZ9" s="46"/>
      <c r="VA9" s="46"/>
      <c r="VB9" s="46"/>
      <c r="VC9" s="46"/>
      <c r="VD9" s="46"/>
      <c r="VE9" s="46"/>
      <c r="VF9" s="46"/>
      <c r="VG9" s="46"/>
      <c r="VH9" s="46"/>
      <c r="VI9" s="46"/>
      <c r="VJ9" s="46"/>
      <c r="VK9" s="46"/>
      <c r="VL9" s="46"/>
      <c r="VM9" s="46"/>
      <c r="VN9" s="46"/>
      <c r="VO9" s="46"/>
      <c r="VP9" s="46"/>
      <c r="VQ9" s="46"/>
      <c r="VR9" s="46"/>
      <c r="VS9" s="46"/>
      <c r="VT9" s="46"/>
      <c r="VU9" s="46"/>
      <c r="VV9" s="46"/>
      <c r="VW9" s="46"/>
      <c r="VX9" s="46"/>
      <c r="VY9" s="46"/>
      <c r="VZ9" s="46"/>
      <c r="WA9" s="46"/>
      <c r="WB9" s="46"/>
      <c r="WC9" s="46"/>
      <c r="WD9" s="46"/>
      <c r="WE9" s="46"/>
      <c r="WF9" s="46"/>
      <c r="WG9" s="46"/>
      <c r="WH9" s="46"/>
      <c r="WI9" s="46"/>
      <c r="WJ9" s="46"/>
      <c r="WK9" s="46"/>
      <c r="WL9" s="46"/>
      <c r="WM9" s="46"/>
      <c r="WN9" s="46"/>
      <c r="WO9" s="46"/>
      <c r="WP9" s="46"/>
      <c r="WQ9" s="46"/>
      <c r="WR9" s="46"/>
      <c r="WS9" s="46"/>
      <c r="WT9" s="46"/>
      <c r="WU9" s="46"/>
      <c r="WV9" s="46"/>
      <c r="WW9" s="46"/>
      <c r="WX9" s="46"/>
      <c r="WY9" s="46"/>
      <c r="WZ9" s="46"/>
      <c r="XA9" s="46"/>
      <c r="XB9" s="46"/>
      <c r="XC9" s="46"/>
      <c r="XD9" s="46"/>
      <c r="XE9" s="46"/>
      <c r="XF9" s="46"/>
      <c r="XG9" s="46"/>
      <c r="XH9" s="46"/>
      <c r="XI9" s="46"/>
      <c r="XJ9" s="46"/>
      <c r="XK9" s="46"/>
      <c r="XL9" s="46"/>
      <c r="XM9" s="46"/>
      <c r="XN9" s="46"/>
      <c r="XO9" s="46"/>
      <c r="XP9" s="46"/>
      <c r="XQ9" s="46"/>
      <c r="XR9" s="46"/>
      <c r="XS9" s="46"/>
      <c r="XT9" s="46"/>
      <c r="XU9" s="46"/>
      <c r="XV9" s="46"/>
      <c r="XW9" s="46"/>
      <c r="XX9" s="46"/>
      <c r="XY9" s="46"/>
      <c r="XZ9" s="46"/>
      <c r="YA9" s="46"/>
      <c r="YB9" s="46"/>
      <c r="YC9" s="46"/>
      <c r="YD9" s="46"/>
    </row>
    <row r="10" spans="1:654" ht="12" customHeight="1" x14ac:dyDescent="0.3">
      <c r="A10" s="86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7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  <c r="IX10" s="46"/>
      <c r="IY10" s="46"/>
      <c r="IZ10" s="46"/>
      <c r="JA10" s="46"/>
      <c r="JB10" s="46"/>
      <c r="JC10" s="46"/>
      <c r="JD10" s="46"/>
      <c r="JE10" s="46"/>
      <c r="JF10" s="46"/>
      <c r="JG10" s="46"/>
      <c r="JH10" s="46"/>
      <c r="JI10" s="46"/>
      <c r="JJ10" s="46"/>
      <c r="JK10" s="46"/>
      <c r="JL10" s="46"/>
      <c r="JM10" s="46"/>
      <c r="JN10" s="46"/>
      <c r="JO10" s="46"/>
      <c r="JP10" s="46"/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46"/>
      <c r="KB10" s="46"/>
      <c r="KC10" s="46"/>
      <c r="KD10" s="46"/>
      <c r="KE10" s="46"/>
      <c r="KF10" s="46"/>
      <c r="KG10" s="46"/>
      <c r="KH10" s="46"/>
      <c r="KI10" s="46"/>
      <c r="KJ10" s="46"/>
      <c r="KK10" s="46"/>
      <c r="KL10" s="46"/>
      <c r="KM10" s="46"/>
      <c r="KN10" s="46"/>
      <c r="KO10" s="46"/>
      <c r="KP10" s="46"/>
      <c r="KQ10" s="46"/>
      <c r="KR10" s="46"/>
      <c r="KS10" s="46"/>
      <c r="KT10" s="46"/>
      <c r="KU10" s="46"/>
      <c r="KV10" s="46"/>
      <c r="KW10" s="46"/>
      <c r="KX10" s="46"/>
      <c r="KY10" s="46"/>
      <c r="KZ10" s="46"/>
      <c r="LA10" s="46"/>
      <c r="LB10" s="46"/>
      <c r="LC10" s="46"/>
      <c r="LD10" s="46"/>
      <c r="LE10" s="46"/>
      <c r="LF10" s="46"/>
      <c r="LG10" s="46"/>
      <c r="LH10" s="46"/>
      <c r="LI10" s="46"/>
      <c r="LJ10" s="46"/>
      <c r="LK10" s="46"/>
      <c r="LL10" s="46"/>
      <c r="LM10" s="46"/>
      <c r="LN10" s="46"/>
      <c r="LO10" s="46"/>
      <c r="LP10" s="46"/>
      <c r="LQ10" s="46"/>
      <c r="LR10" s="46"/>
      <c r="LS10" s="46"/>
      <c r="LT10" s="46"/>
      <c r="LU10" s="46"/>
      <c r="LV10" s="46"/>
      <c r="LW10" s="46"/>
      <c r="LX10" s="46"/>
      <c r="LY10" s="46"/>
      <c r="LZ10" s="46"/>
      <c r="MA10" s="46"/>
      <c r="MB10" s="46"/>
      <c r="MC10" s="46"/>
      <c r="MD10" s="46"/>
      <c r="ME10" s="46"/>
      <c r="MF10" s="46"/>
      <c r="MG10" s="46"/>
      <c r="MH10" s="46"/>
      <c r="MI10" s="46"/>
      <c r="MJ10" s="46"/>
      <c r="MK10" s="46"/>
      <c r="ML10" s="46"/>
      <c r="MM10" s="46"/>
      <c r="MN10" s="46"/>
      <c r="MO10" s="46"/>
      <c r="MP10" s="46"/>
      <c r="MQ10" s="46"/>
      <c r="MR10" s="46"/>
      <c r="MS10" s="46"/>
      <c r="MT10" s="46"/>
      <c r="MU10" s="46"/>
      <c r="MV10" s="46"/>
      <c r="MW10" s="46"/>
      <c r="MX10" s="46"/>
      <c r="MY10" s="46"/>
      <c r="MZ10" s="46"/>
      <c r="NA10" s="46"/>
      <c r="NB10" s="46"/>
      <c r="NC10" s="46"/>
      <c r="ND10" s="46"/>
      <c r="NE10" s="46"/>
      <c r="NF10" s="46"/>
      <c r="NG10" s="46"/>
      <c r="NH10" s="46"/>
      <c r="NI10" s="46"/>
      <c r="NJ10" s="46"/>
      <c r="NK10" s="46"/>
      <c r="NL10" s="46"/>
      <c r="NM10" s="46"/>
      <c r="NN10" s="46"/>
      <c r="NO10" s="46"/>
      <c r="NP10" s="46"/>
      <c r="NQ10" s="46"/>
      <c r="NR10" s="46"/>
      <c r="NS10" s="46"/>
      <c r="NT10" s="46"/>
      <c r="NU10" s="46"/>
      <c r="NV10" s="46"/>
      <c r="NW10" s="46"/>
      <c r="NX10" s="46"/>
      <c r="NY10" s="46"/>
      <c r="NZ10" s="46"/>
      <c r="OA10" s="46"/>
      <c r="OB10" s="46"/>
      <c r="OC10" s="46"/>
      <c r="OD10" s="46"/>
      <c r="OE10" s="46"/>
      <c r="OF10" s="46"/>
      <c r="OG10" s="46"/>
      <c r="OH10" s="46"/>
      <c r="OI10" s="46"/>
      <c r="OJ10" s="46"/>
      <c r="OK10" s="46"/>
      <c r="OL10" s="46"/>
      <c r="OM10" s="46"/>
      <c r="ON10" s="46"/>
      <c r="OO10" s="46"/>
      <c r="OP10" s="46"/>
      <c r="OQ10" s="46"/>
      <c r="OR10" s="46"/>
      <c r="OS10" s="46"/>
      <c r="OT10" s="46"/>
      <c r="OU10" s="46"/>
      <c r="OV10" s="46"/>
      <c r="OW10" s="46"/>
      <c r="OX10" s="46"/>
      <c r="OY10" s="46"/>
      <c r="OZ10" s="46"/>
      <c r="PA10" s="46"/>
      <c r="PB10" s="46"/>
      <c r="PC10" s="46"/>
      <c r="PD10" s="46"/>
      <c r="PE10" s="46"/>
      <c r="PF10" s="46"/>
      <c r="PG10" s="46"/>
      <c r="PH10" s="46"/>
      <c r="PI10" s="46"/>
      <c r="PJ10" s="46"/>
      <c r="PK10" s="46"/>
      <c r="PL10" s="46"/>
      <c r="PM10" s="46"/>
      <c r="PN10" s="46"/>
      <c r="PO10" s="46"/>
      <c r="PP10" s="46"/>
      <c r="PQ10" s="46"/>
      <c r="PR10" s="46"/>
      <c r="PS10" s="46"/>
      <c r="PT10" s="46"/>
      <c r="PU10" s="46"/>
      <c r="PV10" s="46"/>
      <c r="PW10" s="46"/>
      <c r="PX10" s="46"/>
      <c r="PY10" s="46"/>
      <c r="PZ10" s="46"/>
      <c r="QA10" s="46"/>
      <c r="QB10" s="46"/>
      <c r="QC10" s="46"/>
      <c r="QD10" s="46"/>
      <c r="QE10" s="46"/>
      <c r="QF10" s="46"/>
      <c r="QG10" s="46"/>
      <c r="QH10" s="46"/>
      <c r="QI10" s="46"/>
      <c r="QJ10" s="46"/>
      <c r="QK10" s="46"/>
      <c r="QL10" s="46"/>
      <c r="QM10" s="46"/>
      <c r="QN10" s="46"/>
      <c r="QO10" s="46"/>
      <c r="QP10" s="46"/>
      <c r="QQ10" s="46"/>
      <c r="QR10" s="46"/>
      <c r="QS10" s="46"/>
      <c r="QT10" s="46"/>
      <c r="QU10" s="46"/>
      <c r="QV10" s="46"/>
      <c r="QW10" s="46"/>
      <c r="QX10" s="46"/>
      <c r="QY10" s="46"/>
      <c r="QZ10" s="46"/>
      <c r="RA10" s="46"/>
      <c r="RB10" s="46"/>
      <c r="RC10" s="46"/>
      <c r="RD10" s="46"/>
      <c r="RE10" s="46"/>
      <c r="RF10" s="46"/>
      <c r="RG10" s="46"/>
      <c r="RH10" s="46"/>
      <c r="RI10" s="46"/>
      <c r="RJ10" s="46"/>
      <c r="RK10" s="46"/>
      <c r="RL10" s="46"/>
      <c r="RM10" s="46"/>
      <c r="RN10" s="46"/>
      <c r="RO10" s="46"/>
      <c r="RP10" s="46"/>
      <c r="RQ10" s="46"/>
      <c r="RR10" s="46"/>
      <c r="RS10" s="46"/>
      <c r="RT10" s="46"/>
      <c r="RU10" s="46"/>
      <c r="RV10" s="46"/>
      <c r="RW10" s="46"/>
      <c r="RX10" s="46"/>
      <c r="RY10" s="46"/>
      <c r="RZ10" s="46"/>
      <c r="SA10" s="46"/>
      <c r="SB10" s="46"/>
      <c r="SC10" s="46"/>
      <c r="SD10" s="46"/>
      <c r="SE10" s="46"/>
      <c r="SF10" s="46"/>
      <c r="SG10" s="46"/>
      <c r="SH10" s="46"/>
      <c r="SI10" s="46"/>
      <c r="SJ10" s="46"/>
      <c r="SK10" s="46"/>
      <c r="SL10" s="46"/>
      <c r="SM10" s="46"/>
      <c r="SN10" s="46"/>
      <c r="SO10" s="46"/>
      <c r="SP10" s="46"/>
      <c r="SQ10" s="46"/>
      <c r="SR10" s="46"/>
      <c r="SS10" s="46"/>
      <c r="ST10" s="46"/>
      <c r="SU10" s="46"/>
      <c r="SV10" s="46"/>
      <c r="SW10" s="46"/>
      <c r="SX10" s="46"/>
      <c r="SY10" s="46"/>
      <c r="SZ10" s="46"/>
      <c r="TA10" s="46"/>
      <c r="TB10" s="46"/>
      <c r="TC10" s="46"/>
      <c r="TD10" s="46"/>
      <c r="TE10" s="46"/>
      <c r="TF10" s="46"/>
      <c r="TG10" s="46"/>
      <c r="TH10" s="46"/>
      <c r="TI10" s="46"/>
      <c r="TJ10" s="46"/>
      <c r="TK10" s="46"/>
      <c r="TL10" s="46"/>
      <c r="TM10" s="46"/>
      <c r="TN10" s="46"/>
      <c r="TO10" s="46"/>
      <c r="TP10" s="46"/>
      <c r="TQ10" s="46"/>
      <c r="TR10" s="46"/>
      <c r="TS10" s="46"/>
      <c r="TT10" s="46"/>
      <c r="TU10" s="46"/>
      <c r="TV10" s="46"/>
      <c r="TW10" s="46"/>
      <c r="TX10" s="46"/>
      <c r="TY10" s="46"/>
      <c r="TZ10" s="46"/>
      <c r="UA10" s="46"/>
      <c r="UB10" s="46"/>
      <c r="UC10" s="46"/>
      <c r="UD10" s="46"/>
      <c r="UE10" s="46"/>
      <c r="UF10" s="46"/>
      <c r="UG10" s="46"/>
      <c r="UH10" s="46"/>
      <c r="UI10" s="46"/>
      <c r="UJ10" s="46"/>
      <c r="UK10" s="46"/>
      <c r="UL10" s="46"/>
      <c r="UM10" s="46"/>
      <c r="UN10" s="46"/>
      <c r="UO10" s="46"/>
      <c r="UP10" s="46"/>
      <c r="UQ10" s="46"/>
      <c r="UR10" s="46"/>
      <c r="US10" s="46"/>
      <c r="UT10" s="46"/>
      <c r="UU10" s="46"/>
      <c r="UV10" s="46"/>
      <c r="UW10" s="46"/>
      <c r="UX10" s="46"/>
      <c r="UY10" s="46"/>
      <c r="UZ10" s="46"/>
      <c r="VA10" s="46"/>
      <c r="VB10" s="46"/>
      <c r="VC10" s="46"/>
      <c r="VD10" s="46"/>
      <c r="VE10" s="46"/>
      <c r="VF10" s="46"/>
      <c r="VG10" s="46"/>
      <c r="VH10" s="46"/>
      <c r="VI10" s="46"/>
      <c r="VJ10" s="46"/>
      <c r="VK10" s="46"/>
      <c r="VL10" s="46"/>
      <c r="VM10" s="46"/>
      <c r="VN10" s="46"/>
      <c r="VO10" s="46"/>
      <c r="VP10" s="46"/>
      <c r="VQ10" s="46"/>
      <c r="VR10" s="46"/>
      <c r="VS10" s="46"/>
      <c r="VT10" s="46"/>
      <c r="VU10" s="46"/>
      <c r="VV10" s="46"/>
      <c r="VW10" s="46"/>
      <c r="VX10" s="46"/>
      <c r="VY10" s="46"/>
      <c r="VZ10" s="46"/>
      <c r="WA10" s="46"/>
      <c r="WB10" s="46"/>
      <c r="WC10" s="46"/>
      <c r="WD10" s="46"/>
      <c r="WE10" s="46"/>
      <c r="WF10" s="46"/>
      <c r="WG10" s="46"/>
      <c r="WH10" s="46"/>
      <c r="WI10" s="46"/>
      <c r="WJ10" s="46"/>
      <c r="WK10" s="46"/>
      <c r="WL10" s="46"/>
      <c r="WM10" s="46"/>
      <c r="WN10" s="46"/>
      <c r="WO10" s="46"/>
      <c r="WP10" s="46"/>
      <c r="WQ10" s="46"/>
      <c r="WR10" s="46"/>
      <c r="WS10" s="46"/>
      <c r="WT10" s="46"/>
      <c r="WU10" s="46"/>
      <c r="WV10" s="46"/>
      <c r="WW10" s="46"/>
      <c r="WX10" s="46"/>
      <c r="WY10" s="46"/>
      <c r="WZ10" s="46"/>
      <c r="XA10" s="46"/>
      <c r="XB10" s="46"/>
      <c r="XC10" s="46"/>
      <c r="XD10" s="46"/>
      <c r="XE10" s="46"/>
      <c r="XF10" s="46"/>
      <c r="XG10" s="46"/>
      <c r="XH10" s="46"/>
      <c r="XI10" s="46"/>
      <c r="XJ10" s="46"/>
      <c r="XK10" s="46"/>
      <c r="XL10" s="46"/>
      <c r="XM10" s="46"/>
      <c r="XN10" s="46"/>
      <c r="XO10" s="46"/>
      <c r="XP10" s="46"/>
      <c r="XQ10" s="46"/>
      <c r="XR10" s="46"/>
      <c r="XS10" s="46"/>
      <c r="XT10" s="46"/>
      <c r="XU10" s="46"/>
      <c r="XV10" s="46"/>
      <c r="XW10" s="46"/>
      <c r="XX10" s="46"/>
      <c r="XY10" s="46"/>
      <c r="XZ10" s="46"/>
      <c r="YA10" s="46"/>
      <c r="YB10" s="46"/>
      <c r="YC10" s="46"/>
      <c r="YD10" s="46"/>
    </row>
    <row r="11" spans="1:654" ht="12" customHeight="1" x14ac:dyDescent="0.3">
      <c r="A11" s="86"/>
      <c r="B11" s="81"/>
      <c r="C11" s="253" t="s">
        <v>1</v>
      </c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  <c r="P11" s="254"/>
      <c r="Q11" s="254"/>
      <c r="R11" s="254"/>
      <c r="S11" s="254"/>
      <c r="T11" s="254"/>
      <c r="U11" s="254"/>
      <c r="V11" s="254"/>
      <c r="W11" s="254"/>
      <c r="X11" s="254"/>
      <c r="Y11" s="254"/>
      <c r="Z11" s="254"/>
      <c r="AA11" s="254"/>
      <c r="AB11" s="254"/>
      <c r="AC11" s="254"/>
      <c r="AD11" s="254"/>
      <c r="AE11" s="254"/>
      <c r="AF11" s="254"/>
      <c r="AG11" s="254"/>
      <c r="AH11" s="254"/>
      <c r="AI11" s="254"/>
      <c r="AJ11" s="254"/>
      <c r="AK11" s="254"/>
      <c r="AL11" s="254"/>
      <c r="AM11" s="254"/>
      <c r="AN11" s="254"/>
      <c r="AO11" s="254"/>
      <c r="AP11" s="254"/>
      <c r="AQ11" s="254"/>
      <c r="AR11" s="254"/>
      <c r="AS11" s="254"/>
      <c r="AT11" s="254"/>
      <c r="AU11" s="254"/>
      <c r="AV11" s="255"/>
      <c r="AW11" s="87"/>
    </row>
    <row r="12" spans="1:654" ht="12" customHeight="1" x14ac:dyDescent="0.3">
      <c r="A12" s="86"/>
      <c r="B12" s="81"/>
      <c r="C12" s="256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  <c r="AA12" s="257"/>
      <c r="AB12" s="257"/>
      <c r="AC12" s="257"/>
      <c r="AD12" s="257"/>
      <c r="AE12" s="257"/>
      <c r="AF12" s="257"/>
      <c r="AG12" s="257"/>
      <c r="AH12" s="257"/>
      <c r="AI12" s="257"/>
      <c r="AJ12" s="257"/>
      <c r="AK12" s="257"/>
      <c r="AL12" s="257"/>
      <c r="AM12" s="257"/>
      <c r="AN12" s="257"/>
      <c r="AO12" s="257"/>
      <c r="AP12" s="257"/>
      <c r="AQ12" s="257"/>
      <c r="AR12" s="257"/>
      <c r="AS12" s="257"/>
      <c r="AT12" s="257"/>
      <c r="AU12" s="257"/>
      <c r="AV12" s="258"/>
      <c r="AW12" s="87"/>
    </row>
    <row r="13" spans="1:654" ht="12" customHeight="1" x14ac:dyDescent="0.3">
      <c r="A13" s="86"/>
      <c r="B13" s="81"/>
      <c r="C13" s="147"/>
      <c r="D13" s="125"/>
      <c r="E13" s="81"/>
      <c r="F13" s="125"/>
      <c r="G13" s="81"/>
      <c r="H13" s="125"/>
      <c r="I13" s="81"/>
      <c r="J13" s="125"/>
      <c r="K13" s="81"/>
      <c r="L13" s="125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259" t="s">
        <v>2</v>
      </c>
      <c r="Y13" s="260"/>
      <c r="Z13" s="260"/>
      <c r="AA13" s="260"/>
      <c r="AB13" s="260"/>
      <c r="AC13" s="260"/>
      <c r="AD13" s="260"/>
      <c r="AE13" s="261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48"/>
      <c r="AW13" s="87"/>
    </row>
    <row r="14" spans="1:654" ht="12" customHeight="1" x14ac:dyDescent="0.3">
      <c r="A14" s="86"/>
      <c r="B14" s="81"/>
      <c r="C14" s="147"/>
      <c r="D14" s="125"/>
      <c r="E14" s="81"/>
      <c r="F14" s="125"/>
      <c r="G14" s="81"/>
      <c r="H14" s="125"/>
      <c r="I14" s="81"/>
      <c r="J14" s="125"/>
      <c r="K14" s="81"/>
      <c r="L14" s="125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262"/>
      <c r="Y14" s="263"/>
      <c r="Z14" s="263"/>
      <c r="AA14" s="263"/>
      <c r="AB14" s="263"/>
      <c r="AC14" s="263"/>
      <c r="AD14" s="263"/>
      <c r="AE14" s="264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48"/>
      <c r="AW14" s="87"/>
    </row>
    <row r="15" spans="1:654" ht="7.5" customHeight="1" x14ac:dyDescent="0.3">
      <c r="A15" s="86"/>
      <c r="B15" s="81"/>
      <c r="C15" s="147"/>
      <c r="D15" s="125"/>
      <c r="E15" s="81"/>
      <c r="F15" s="125"/>
      <c r="G15" s="81"/>
      <c r="H15" s="125"/>
      <c r="I15" s="81"/>
      <c r="J15" s="125"/>
      <c r="K15" s="81"/>
      <c r="L15" s="125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48"/>
      <c r="AW15" s="87"/>
    </row>
    <row r="16" spans="1:654" ht="12" customHeight="1" x14ac:dyDescent="0.3">
      <c r="A16" s="86"/>
      <c r="B16" s="81"/>
      <c r="C16" s="147"/>
      <c r="D16" s="125"/>
      <c r="E16" s="81"/>
      <c r="F16" s="125"/>
      <c r="G16" s="81"/>
      <c r="H16" s="125"/>
      <c r="I16" s="81"/>
      <c r="J16" s="125"/>
      <c r="K16" s="81"/>
      <c r="L16" s="125"/>
      <c r="M16" s="81"/>
      <c r="N16" s="265" t="s">
        <v>3</v>
      </c>
      <c r="O16" s="266"/>
      <c r="P16" s="266"/>
      <c r="Q16" s="266"/>
      <c r="R16" s="266"/>
      <c r="S16" s="266"/>
      <c r="T16" s="266"/>
      <c r="U16" s="267"/>
      <c r="V16" s="81"/>
      <c r="W16" s="81"/>
      <c r="X16" s="271">
        <f>U67</f>
        <v>0</v>
      </c>
      <c r="Y16" s="266"/>
      <c r="Z16" s="266"/>
      <c r="AA16" s="266"/>
      <c r="AB16" s="266"/>
      <c r="AC16" s="266"/>
      <c r="AD16" s="266"/>
      <c r="AE16" s="267"/>
      <c r="AF16" s="125"/>
      <c r="AG16" s="272" t="s">
        <v>4</v>
      </c>
      <c r="AH16" s="272"/>
      <c r="AI16" s="272"/>
      <c r="AJ16" s="272"/>
      <c r="AK16" s="272"/>
      <c r="AL16" s="272"/>
      <c r="AM16" s="272"/>
      <c r="AN16" s="272"/>
      <c r="AO16" s="272"/>
      <c r="AP16" s="272"/>
      <c r="AQ16" s="250" t="str">
        <f>IF(ISERROR(X16/Bilan!J29),"remplir bilan",(X16/Bilan!J29))</f>
        <v>remplir bilan</v>
      </c>
      <c r="AR16" s="250"/>
      <c r="AS16" s="250"/>
      <c r="AT16" s="250"/>
      <c r="AU16" s="250"/>
      <c r="AV16" s="148"/>
      <c r="AW16" s="87"/>
    </row>
    <row r="17" spans="1:49" ht="12" customHeight="1" x14ac:dyDescent="0.3">
      <c r="A17" s="86"/>
      <c r="B17" s="81"/>
      <c r="C17" s="147"/>
      <c r="D17" s="125"/>
      <c r="E17" s="81"/>
      <c r="F17" s="125"/>
      <c r="G17" s="81"/>
      <c r="H17" s="125"/>
      <c r="I17" s="81"/>
      <c r="J17" s="125"/>
      <c r="K17" s="81"/>
      <c r="L17" s="125"/>
      <c r="M17" s="81"/>
      <c r="N17" s="268"/>
      <c r="O17" s="269"/>
      <c r="P17" s="269"/>
      <c r="Q17" s="269"/>
      <c r="R17" s="269"/>
      <c r="S17" s="269"/>
      <c r="T17" s="269"/>
      <c r="U17" s="270"/>
      <c r="V17" s="81"/>
      <c r="W17" s="81"/>
      <c r="X17" s="268"/>
      <c r="Y17" s="269"/>
      <c r="Z17" s="269"/>
      <c r="AA17" s="269"/>
      <c r="AB17" s="269"/>
      <c r="AC17" s="269"/>
      <c r="AD17" s="269"/>
      <c r="AE17" s="270"/>
      <c r="AF17" s="125"/>
      <c r="AG17" s="272"/>
      <c r="AH17" s="272"/>
      <c r="AI17" s="272"/>
      <c r="AJ17" s="272"/>
      <c r="AK17" s="272"/>
      <c r="AL17" s="272"/>
      <c r="AM17" s="272"/>
      <c r="AN17" s="272"/>
      <c r="AO17" s="272"/>
      <c r="AP17" s="272"/>
      <c r="AQ17" s="250"/>
      <c r="AR17" s="250"/>
      <c r="AS17" s="250"/>
      <c r="AT17" s="250"/>
      <c r="AU17" s="250"/>
      <c r="AV17" s="148"/>
      <c r="AW17" s="87"/>
    </row>
    <row r="18" spans="1:49" ht="7.5" customHeight="1" x14ac:dyDescent="0.3">
      <c r="A18" s="86"/>
      <c r="B18" s="81"/>
      <c r="C18" s="147"/>
      <c r="D18" s="125"/>
      <c r="E18" s="81"/>
      <c r="F18" s="125"/>
      <c r="G18" s="81"/>
      <c r="H18" s="125"/>
      <c r="I18" s="81"/>
      <c r="J18" s="125"/>
      <c r="K18" s="81"/>
      <c r="L18" s="125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125"/>
      <c r="AG18" s="125"/>
      <c r="AH18" s="125"/>
      <c r="AI18" s="81"/>
      <c r="AJ18" s="81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48"/>
      <c r="AW18" s="87"/>
    </row>
    <row r="19" spans="1:49" ht="12" customHeight="1" x14ac:dyDescent="0.3">
      <c r="A19" s="86"/>
      <c r="B19" s="81"/>
      <c r="C19" s="147"/>
      <c r="D19" s="125"/>
      <c r="E19" s="81"/>
      <c r="F19" s="125"/>
      <c r="G19" s="81"/>
      <c r="H19" s="125"/>
      <c r="I19" s="81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48"/>
      <c r="AW19" s="87"/>
    </row>
    <row r="20" spans="1:49" ht="12" customHeight="1" x14ac:dyDescent="0.3">
      <c r="A20" s="86"/>
      <c r="B20" s="81"/>
      <c r="C20" s="147"/>
      <c r="D20" s="125"/>
      <c r="E20" s="81"/>
      <c r="F20" s="125"/>
      <c r="G20" s="81"/>
      <c r="H20" s="125"/>
      <c r="I20" s="81"/>
      <c r="J20" s="125"/>
      <c r="K20" s="81"/>
      <c r="L20" s="125"/>
      <c r="M20" s="81"/>
      <c r="N20" s="273" t="str">
        <f>AA41</f>
        <v>Subvention accordée</v>
      </c>
      <c r="O20" s="274"/>
      <c r="P20" s="274"/>
      <c r="Q20" s="274"/>
      <c r="R20" s="274"/>
      <c r="S20" s="274"/>
      <c r="T20" s="274"/>
      <c r="U20" s="275"/>
      <c r="V20" s="81"/>
      <c r="W20" s="81"/>
      <c r="X20" s="279">
        <f>AP41</f>
        <v>0</v>
      </c>
      <c r="Y20" s="274"/>
      <c r="Z20" s="274"/>
      <c r="AA20" s="274"/>
      <c r="AB20" s="274"/>
      <c r="AC20" s="274"/>
      <c r="AD20" s="274"/>
      <c r="AE20" s="275"/>
      <c r="AF20" s="125"/>
      <c r="AG20" s="280" t="e">
        <f>X20/$X$16</f>
        <v>#DIV/0!</v>
      </c>
      <c r="AH20" s="281"/>
      <c r="AI20" s="281"/>
      <c r="AJ20" s="282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48"/>
      <c r="AW20" s="87"/>
    </row>
    <row r="21" spans="1:49" ht="7.5" customHeight="1" x14ac:dyDescent="0.3">
      <c r="A21" s="86"/>
      <c r="B21" s="81"/>
      <c r="C21" s="147"/>
      <c r="D21" s="125"/>
      <c r="E21" s="81"/>
      <c r="F21" s="125"/>
      <c r="G21" s="81"/>
      <c r="H21" s="125"/>
      <c r="I21" s="81"/>
      <c r="J21" s="125"/>
      <c r="K21" s="81"/>
      <c r="L21" s="125"/>
      <c r="M21" s="81"/>
      <c r="N21" s="276"/>
      <c r="O21" s="277"/>
      <c r="P21" s="277"/>
      <c r="Q21" s="277"/>
      <c r="R21" s="277"/>
      <c r="S21" s="277"/>
      <c r="T21" s="277"/>
      <c r="U21" s="278"/>
      <c r="V21" s="81"/>
      <c r="W21" s="81"/>
      <c r="X21" s="276"/>
      <c r="Y21" s="277"/>
      <c r="Z21" s="277"/>
      <c r="AA21" s="277"/>
      <c r="AB21" s="277"/>
      <c r="AC21" s="277"/>
      <c r="AD21" s="277"/>
      <c r="AE21" s="278"/>
      <c r="AF21" s="125"/>
      <c r="AG21" s="283"/>
      <c r="AH21" s="284"/>
      <c r="AI21" s="284"/>
      <c r="AJ21" s="28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48"/>
      <c r="AW21" s="87"/>
    </row>
    <row r="22" spans="1:49" ht="12" customHeight="1" x14ac:dyDescent="0.3">
      <c r="A22" s="86"/>
      <c r="B22" s="81"/>
      <c r="C22" s="147"/>
      <c r="D22" s="125"/>
      <c r="E22" s="81"/>
      <c r="F22" s="125"/>
      <c r="G22" s="81"/>
      <c r="H22" s="125"/>
      <c r="I22" s="81"/>
      <c r="J22" s="125"/>
      <c r="K22" s="81"/>
      <c r="L22" s="125"/>
      <c r="M22" s="81"/>
      <c r="N22" s="125"/>
      <c r="O22" s="125"/>
      <c r="P22" s="125"/>
      <c r="Q22" s="125"/>
      <c r="R22" s="125"/>
      <c r="S22" s="125"/>
      <c r="T22" s="125"/>
      <c r="U22" s="125"/>
      <c r="V22" s="81"/>
      <c r="W22" s="81"/>
      <c r="X22" s="125"/>
      <c r="Y22" s="125"/>
      <c r="Z22" s="125"/>
      <c r="AA22" s="125"/>
      <c r="AB22" s="125"/>
      <c r="AC22" s="125"/>
      <c r="AD22" s="125"/>
      <c r="AE22" s="125"/>
      <c r="AF22" s="125"/>
      <c r="AG22" s="126"/>
      <c r="AH22" s="126"/>
      <c r="AI22" s="126"/>
      <c r="AJ22" s="126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48"/>
      <c r="AW22" s="87"/>
    </row>
    <row r="23" spans="1:49" ht="12" customHeight="1" x14ac:dyDescent="0.3">
      <c r="A23" s="86"/>
      <c r="B23" s="81"/>
      <c r="C23" s="147"/>
      <c r="D23" s="125"/>
      <c r="E23" s="81"/>
      <c r="F23" s="125"/>
      <c r="G23" s="81"/>
      <c r="H23" s="125"/>
      <c r="I23" s="81"/>
      <c r="J23" s="125"/>
      <c r="K23" s="81"/>
      <c r="L23" s="125"/>
      <c r="M23" s="81"/>
      <c r="N23" s="286" t="s">
        <v>5</v>
      </c>
      <c r="O23" s="287"/>
      <c r="P23" s="287"/>
      <c r="Q23" s="287"/>
      <c r="R23" s="287"/>
      <c r="S23" s="287"/>
      <c r="T23" s="287"/>
      <c r="U23" s="288"/>
      <c r="V23" s="81"/>
      <c r="W23" s="81"/>
      <c r="X23" s="292">
        <f>SUM(AP43:AS62)</f>
        <v>0</v>
      </c>
      <c r="Y23" s="287"/>
      <c r="Z23" s="287"/>
      <c r="AA23" s="287"/>
      <c r="AB23" s="287"/>
      <c r="AC23" s="287"/>
      <c r="AD23" s="287"/>
      <c r="AE23" s="288"/>
      <c r="AF23" s="125"/>
      <c r="AG23" s="293" t="e">
        <f>X23/$X$16</f>
        <v>#DIV/0!</v>
      </c>
      <c r="AH23" s="294"/>
      <c r="AI23" s="294"/>
      <c r="AJ23" s="29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48"/>
      <c r="AW23" s="87"/>
    </row>
    <row r="24" spans="1:49" ht="7.5" customHeight="1" x14ac:dyDescent="0.3">
      <c r="A24" s="86"/>
      <c r="B24" s="81"/>
      <c r="C24" s="147"/>
      <c r="D24" s="125"/>
      <c r="E24" s="81"/>
      <c r="F24" s="125"/>
      <c r="G24" s="81"/>
      <c r="H24" s="125"/>
      <c r="I24" s="81"/>
      <c r="J24" s="125"/>
      <c r="K24" s="81"/>
      <c r="L24" s="125"/>
      <c r="M24" s="81"/>
      <c r="N24" s="289"/>
      <c r="O24" s="290"/>
      <c r="P24" s="290"/>
      <c r="Q24" s="290"/>
      <c r="R24" s="290"/>
      <c r="S24" s="290"/>
      <c r="T24" s="290"/>
      <c r="U24" s="291"/>
      <c r="V24" s="81"/>
      <c r="W24" s="81"/>
      <c r="X24" s="289"/>
      <c r="Y24" s="290"/>
      <c r="Z24" s="290"/>
      <c r="AA24" s="290"/>
      <c r="AB24" s="290"/>
      <c r="AC24" s="290"/>
      <c r="AD24" s="290"/>
      <c r="AE24" s="291"/>
      <c r="AF24" s="125"/>
      <c r="AG24" s="296"/>
      <c r="AH24" s="297"/>
      <c r="AI24" s="297"/>
      <c r="AJ24" s="298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48"/>
      <c r="AW24" s="87"/>
    </row>
    <row r="25" spans="1:49" ht="12" customHeight="1" x14ac:dyDescent="0.3">
      <c r="A25" s="86"/>
      <c r="B25" s="81"/>
      <c r="C25" s="147"/>
      <c r="D25" s="125"/>
      <c r="E25" s="81"/>
      <c r="F25" s="125"/>
      <c r="G25" s="81"/>
      <c r="H25" s="125"/>
      <c r="I25" s="81"/>
      <c r="J25" s="125"/>
      <c r="K25" s="81"/>
      <c r="L25" s="125"/>
      <c r="M25" s="81"/>
      <c r="N25" s="127"/>
      <c r="O25" s="127"/>
      <c r="P25" s="127"/>
      <c r="Q25" s="127"/>
      <c r="R25" s="127"/>
      <c r="S25" s="127"/>
      <c r="T25" s="127"/>
      <c r="U25" s="127"/>
      <c r="V25" s="81"/>
      <c r="W25" s="81"/>
      <c r="X25" s="127"/>
      <c r="Y25" s="127"/>
      <c r="Z25" s="127"/>
      <c r="AA25" s="127"/>
      <c r="AB25" s="127"/>
      <c r="AC25" s="127"/>
      <c r="AD25" s="127"/>
      <c r="AE25" s="127"/>
      <c r="AF25" s="125"/>
      <c r="AG25" s="126"/>
      <c r="AH25" s="126"/>
      <c r="AI25" s="126"/>
      <c r="AJ25" s="126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48"/>
      <c r="AW25" s="87"/>
    </row>
    <row r="26" spans="1:49" ht="12" customHeight="1" x14ac:dyDescent="0.3">
      <c r="A26" s="86"/>
      <c r="B26" s="81"/>
      <c r="C26" s="147"/>
      <c r="D26" s="125"/>
      <c r="E26" s="81"/>
      <c r="F26" s="125"/>
      <c r="G26" s="81"/>
      <c r="H26" s="125"/>
      <c r="I26" s="81"/>
      <c r="J26" s="125"/>
      <c r="K26" s="81"/>
      <c r="L26" s="125"/>
      <c r="M26" s="81"/>
      <c r="N26" s="300" t="s">
        <v>6</v>
      </c>
      <c r="O26" s="301"/>
      <c r="P26" s="301"/>
      <c r="Q26" s="301"/>
      <c r="R26" s="301"/>
      <c r="S26" s="301"/>
      <c r="T26" s="301"/>
      <c r="U26" s="302"/>
      <c r="V26" s="81"/>
      <c r="W26" s="81"/>
      <c r="X26" s="306">
        <f>AP63</f>
        <v>0</v>
      </c>
      <c r="Y26" s="301"/>
      <c r="Z26" s="301"/>
      <c r="AA26" s="301"/>
      <c r="AB26" s="301"/>
      <c r="AC26" s="301"/>
      <c r="AD26" s="301"/>
      <c r="AE26" s="302"/>
      <c r="AF26" s="125"/>
      <c r="AG26" s="280" t="e">
        <f>X26/$X$16</f>
        <v>#DIV/0!</v>
      </c>
      <c r="AH26" s="281"/>
      <c r="AI26" s="281"/>
      <c r="AJ26" s="282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48"/>
      <c r="AW26" s="87"/>
    </row>
    <row r="27" spans="1:49" ht="7.5" customHeight="1" x14ac:dyDescent="0.3">
      <c r="A27" s="86"/>
      <c r="B27" s="81"/>
      <c r="C27" s="147"/>
      <c r="D27" s="125"/>
      <c r="E27" s="81"/>
      <c r="F27" s="125"/>
      <c r="G27" s="81"/>
      <c r="H27" s="125"/>
      <c r="I27" s="81"/>
      <c r="J27" s="125"/>
      <c r="K27" s="81"/>
      <c r="L27" s="125"/>
      <c r="M27" s="81"/>
      <c r="N27" s="303"/>
      <c r="O27" s="304"/>
      <c r="P27" s="304"/>
      <c r="Q27" s="304"/>
      <c r="R27" s="304"/>
      <c r="S27" s="304"/>
      <c r="T27" s="304"/>
      <c r="U27" s="305"/>
      <c r="V27" s="81"/>
      <c r="W27" s="81"/>
      <c r="X27" s="303"/>
      <c r="Y27" s="304"/>
      <c r="Z27" s="304"/>
      <c r="AA27" s="304"/>
      <c r="AB27" s="304"/>
      <c r="AC27" s="304"/>
      <c r="AD27" s="304"/>
      <c r="AE27" s="305"/>
      <c r="AF27" s="125"/>
      <c r="AG27" s="283"/>
      <c r="AH27" s="284"/>
      <c r="AI27" s="284"/>
      <c r="AJ27" s="28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48"/>
      <c r="AW27" s="87"/>
    </row>
    <row r="28" spans="1:49" ht="12" customHeight="1" x14ac:dyDescent="0.3">
      <c r="A28" s="86"/>
      <c r="B28" s="81"/>
      <c r="C28" s="147"/>
      <c r="D28" s="125"/>
      <c r="E28" s="81"/>
      <c r="F28" s="125"/>
      <c r="G28" s="81"/>
      <c r="H28" s="125"/>
      <c r="I28" s="81"/>
      <c r="J28" s="125"/>
      <c r="K28" s="81"/>
      <c r="L28" s="125"/>
      <c r="M28" s="81"/>
      <c r="N28" s="127"/>
      <c r="O28" s="127"/>
      <c r="P28" s="127"/>
      <c r="Q28" s="127"/>
      <c r="R28" s="127"/>
      <c r="S28" s="127"/>
      <c r="T28" s="127"/>
      <c r="U28" s="127"/>
      <c r="V28" s="81"/>
      <c r="W28" s="81"/>
      <c r="X28" s="127"/>
      <c r="Y28" s="127"/>
      <c r="Z28" s="127"/>
      <c r="AA28" s="127"/>
      <c r="AB28" s="127"/>
      <c r="AC28" s="127"/>
      <c r="AD28" s="127"/>
      <c r="AE28" s="127"/>
      <c r="AF28" s="125"/>
      <c r="AG28" s="126"/>
      <c r="AH28" s="126"/>
      <c r="AI28" s="126"/>
      <c r="AJ28" s="126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48"/>
      <c r="AW28" s="87"/>
    </row>
    <row r="29" spans="1:49" ht="12" customHeight="1" x14ac:dyDescent="0.3">
      <c r="A29" s="86"/>
      <c r="B29" s="81"/>
      <c r="C29" s="147"/>
      <c r="D29" s="125"/>
      <c r="E29" s="81"/>
      <c r="F29" s="125"/>
      <c r="G29" s="81"/>
      <c r="H29" s="125"/>
      <c r="I29" s="81"/>
      <c r="J29" s="125"/>
      <c r="K29" s="81"/>
      <c r="L29" s="125"/>
      <c r="M29" s="81"/>
      <c r="N29" s="286" t="s">
        <v>7</v>
      </c>
      <c r="O29" s="287"/>
      <c r="P29" s="287"/>
      <c r="Q29" s="287"/>
      <c r="R29" s="287"/>
      <c r="S29" s="287"/>
      <c r="T29" s="287"/>
      <c r="U29" s="288"/>
      <c r="V29" s="81"/>
      <c r="W29" s="81"/>
      <c r="X29" s="292">
        <f>AP65</f>
        <v>0</v>
      </c>
      <c r="Y29" s="287"/>
      <c r="Z29" s="287"/>
      <c r="AA29" s="287"/>
      <c r="AB29" s="287"/>
      <c r="AC29" s="287"/>
      <c r="AD29" s="287"/>
      <c r="AE29" s="288"/>
      <c r="AF29" s="125"/>
      <c r="AG29" s="293" t="e">
        <f>X29/$X$16</f>
        <v>#DIV/0!</v>
      </c>
      <c r="AH29" s="294"/>
      <c r="AI29" s="294"/>
      <c r="AJ29" s="29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48"/>
      <c r="AW29" s="87"/>
    </row>
    <row r="30" spans="1:49" ht="12" customHeight="1" x14ac:dyDescent="0.3">
      <c r="A30" s="86"/>
      <c r="B30" s="81"/>
      <c r="C30" s="147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289"/>
      <c r="O30" s="290"/>
      <c r="P30" s="290"/>
      <c r="Q30" s="290"/>
      <c r="R30" s="290"/>
      <c r="S30" s="290"/>
      <c r="T30" s="290"/>
      <c r="U30" s="291"/>
      <c r="V30" s="81"/>
      <c r="W30" s="81"/>
      <c r="X30" s="289"/>
      <c r="Y30" s="290"/>
      <c r="Z30" s="290"/>
      <c r="AA30" s="290"/>
      <c r="AB30" s="290"/>
      <c r="AC30" s="290"/>
      <c r="AD30" s="290"/>
      <c r="AE30" s="291"/>
      <c r="AF30" s="125"/>
      <c r="AG30" s="296"/>
      <c r="AH30" s="297"/>
      <c r="AI30" s="297"/>
      <c r="AJ30" s="298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48"/>
      <c r="AW30" s="87"/>
    </row>
    <row r="31" spans="1:49" ht="12" customHeight="1" x14ac:dyDescent="0.3">
      <c r="A31" s="86"/>
      <c r="B31" s="81"/>
      <c r="C31" s="149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0"/>
      <c r="AH31" s="150"/>
      <c r="AI31" s="150"/>
      <c r="AJ31" s="150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2"/>
      <c r="AW31" s="87"/>
    </row>
    <row r="32" spans="1:49" ht="12" customHeight="1" x14ac:dyDescent="0.3">
      <c r="A32" s="86"/>
      <c r="B32" s="81"/>
      <c r="C32" s="81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87"/>
    </row>
    <row r="33" spans="1:654" ht="16.5" customHeight="1" x14ac:dyDescent="0.3">
      <c r="A33" s="86"/>
      <c r="B33" s="81"/>
      <c r="C33" s="299" t="s">
        <v>8</v>
      </c>
      <c r="D33" s="299"/>
      <c r="E33" s="299"/>
      <c r="F33" s="299"/>
      <c r="G33" s="299"/>
      <c r="H33" s="299"/>
      <c r="I33" s="299"/>
      <c r="J33" s="299"/>
      <c r="K33" s="299"/>
      <c r="L33" s="299"/>
      <c r="M33" s="299"/>
      <c r="N33" s="299"/>
      <c r="O33" s="299"/>
      <c r="P33" s="299"/>
      <c r="Q33" s="299"/>
      <c r="R33" s="299"/>
      <c r="S33" s="299"/>
      <c r="T33" s="299"/>
      <c r="U33" s="299"/>
      <c r="V33" s="299"/>
      <c r="W33" s="299"/>
      <c r="X33" s="299"/>
      <c r="Y33" s="299"/>
      <c r="Z33" s="299"/>
      <c r="AA33" s="299"/>
      <c r="AB33" s="299"/>
      <c r="AC33" s="299"/>
      <c r="AD33" s="299"/>
      <c r="AE33" s="299"/>
      <c r="AF33" s="299"/>
      <c r="AG33" s="299"/>
      <c r="AH33" s="299"/>
      <c r="AI33" s="299"/>
      <c r="AJ33" s="299"/>
      <c r="AK33" s="299"/>
      <c r="AL33" s="299"/>
      <c r="AM33" s="299"/>
      <c r="AN33" s="299"/>
      <c r="AO33" s="299"/>
      <c r="AP33" s="299"/>
      <c r="AQ33" s="299"/>
      <c r="AR33" s="299"/>
      <c r="AS33" s="299"/>
      <c r="AT33" s="299"/>
      <c r="AU33" s="299"/>
      <c r="AV33" s="299"/>
      <c r="AW33" s="69"/>
      <c r="AX33" s="3"/>
      <c r="AY33" s="3"/>
      <c r="AZ33" s="3"/>
      <c r="BA33" s="3"/>
      <c r="BB33" s="3"/>
      <c r="BC33" s="3"/>
      <c r="BD33" s="3"/>
      <c r="BE33" s="3"/>
      <c r="BF33" s="3"/>
    </row>
    <row r="34" spans="1:654" ht="16.5" customHeight="1" x14ac:dyDescent="0.3">
      <c r="A34" s="86"/>
      <c r="B34" s="81"/>
      <c r="C34" s="299"/>
      <c r="D34" s="299"/>
      <c r="E34" s="299"/>
      <c r="F34" s="299"/>
      <c r="G34" s="299"/>
      <c r="H34" s="299"/>
      <c r="I34" s="299"/>
      <c r="J34" s="299"/>
      <c r="K34" s="299"/>
      <c r="L34" s="299"/>
      <c r="M34" s="299"/>
      <c r="N34" s="299"/>
      <c r="O34" s="299"/>
      <c r="P34" s="299"/>
      <c r="Q34" s="299"/>
      <c r="R34" s="299"/>
      <c r="S34" s="299"/>
      <c r="T34" s="299"/>
      <c r="U34" s="299"/>
      <c r="V34" s="299"/>
      <c r="W34" s="299"/>
      <c r="X34" s="299"/>
      <c r="Y34" s="299"/>
      <c r="Z34" s="299"/>
      <c r="AA34" s="299"/>
      <c r="AB34" s="299"/>
      <c r="AC34" s="299"/>
      <c r="AD34" s="299"/>
      <c r="AE34" s="299"/>
      <c r="AF34" s="299"/>
      <c r="AG34" s="299"/>
      <c r="AH34" s="299"/>
      <c r="AI34" s="299"/>
      <c r="AJ34" s="299"/>
      <c r="AK34" s="299"/>
      <c r="AL34" s="299"/>
      <c r="AM34" s="299"/>
      <c r="AN34" s="299"/>
      <c r="AO34" s="299"/>
      <c r="AP34" s="299"/>
      <c r="AQ34" s="299"/>
      <c r="AR34" s="299"/>
      <c r="AS34" s="299"/>
      <c r="AT34" s="299"/>
      <c r="AU34" s="299"/>
      <c r="AV34" s="299"/>
      <c r="AW34" s="69"/>
      <c r="AX34" s="3"/>
      <c r="AY34" s="3"/>
      <c r="AZ34" s="3"/>
      <c r="BA34" s="3"/>
      <c r="BB34" s="3"/>
      <c r="BC34" s="3"/>
      <c r="BD34" s="3"/>
      <c r="BE34" s="3"/>
      <c r="BF34" s="3"/>
    </row>
    <row r="35" spans="1:654" ht="12" customHeight="1" x14ac:dyDescent="0.3">
      <c r="A35" s="86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7"/>
    </row>
    <row r="36" spans="1:654" s="4" customFormat="1" ht="12" customHeight="1" x14ac:dyDescent="0.3">
      <c r="A36" s="129"/>
      <c r="B36" s="130"/>
      <c r="C36" s="307" t="s">
        <v>9</v>
      </c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9"/>
      <c r="Y36" s="130"/>
      <c r="Z36" s="130"/>
      <c r="AA36" s="307" t="s">
        <v>10</v>
      </c>
      <c r="AB36" s="308"/>
      <c r="AC36" s="308"/>
      <c r="AD36" s="308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308"/>
      <c r="AQ36" s="308"/>
      <c r="AR36" s="308"/>
      <c r="AS36" s="308"/>
      <c r="AT36" s="308"/>
      <c r="AU36" s="308"/>
      <c r="AV36" s="309"/>
      <c r="AW36" s="131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</row>
    <row r="37" spans="1:654" s="4" customFormat="1" ht="12" customHeight="1" x14ac:dyDescent="0.3">
      <c r="A37" s="129"/>
      <c r="B37" s="130"/>
      <c r="C37" s="310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  <c r="V37" s="311"/>
      <c r="W37" s="311"/>
      <c r="X37" s="312"/>
      <c r="Y37" s="130"/>
      <c r="Z37" s="130"/>
      <c r="AA37" s="310"/>
      <c r="AB37" s="311"/>
      <c r="AC37" s="311"/>
      <c r="AD37" s="311"/>
      <c r="AE37" s="311"/>
      <c r="AF37" s="311"/>
      <c r="AG37" s="311"/>
      <c r="AH37" s="311"/>
      <c r="AI37" s="311"/>
      <c r="AJ37" s="311"/>
      <c r="AK37" s="311"/>
      <c r="AL37" s="311"/>
      <c r="AM37" s="311"/>
      <c r="AN37" s="311"/>
      <c r="AO37" s="311"/>
      <c r="AP37" s="311"/>
      <c r="AQ37" s="311"/>
      <c r="AR37" s="311"/>
      <c r="AS37" s="311"/>
      <c r="AT37" s="311"/>
      <c r="AU37" s="311"/>
      <c r="AV37" s="312"/>
      <c r="AW37" s="131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</row>
    <row r="38" spans="1:654" ht="12" customHeight="1" thickBot="1" x14ac:dyDescent="0.35">
      <c r="A38" s="86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7"/>
    </row>
    <row r="39" spans="1:654" ht="12" customHeight="1" x14ac:dyDescent="0.3">
      <c r="A39" s="86"/>
      <c r="B39" s="81"/>
      <c r="C39" s="313" t="s">
        <v>11</v>
      </c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5"/>
      <c r="U39" s="319" t="s">
        <v>12</v>
      </c>
      <c r="V39" s="314"/>
      <c r="W39" s="314"/>
      <c r="X39" s="320"/>
      <c r="Y39" s="81"/>
      <c r="Z39" s="81"/>
      <c r="AA39" s="313" t="s">
        <v>13</v>
      </c>
      <c r="AB39" s="314"/>
      <c r="AC39" s="314"/>
      <c r="AD39" s="314"/>
      <c r="AE39" s="314"/>
      <c r="AF39" s="314"/>
      <c r="AG39" s="314"/>
      <c r="AH39" s="314"/>
      <c r="AI39" s="314"/>
      <c r="AJ39" s="314"/>
      <c r="AK39" s="314"/>
      <c r="AL39" s="314"/>
      <c r="AM39" s="314"/>
      <c r="AN39" s="314"/>
      <c r="AO39" s="315"/>
      <c r="AP39" s="319" t="s">
        <v>12</v>
      </c>
      <c r="AQ39" s="314"/>
      <c r="AR39" s="314"/>
      <c r="AS39" s="320"/>
      <c r="AT39" s="319" t="s">
        <v>14</v>
      </c>
      <c r="AU39" s="314"/>
      <c r="AV39" s="320"/>
      <c r="AW39" s="87"/>
    </row>
    <row r="40" spans="1:654" ht="12" customHeight="1" thickBot="1" x14ac:dyDescent="0.35">
      <c r="A40" s="86"/>
      <c r="B40" s="81"/>
      <c r="C40" s="316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8"/>
      <c r="U40" s="321"/>
      <c r="V40" s="317"/>
      <c r="W40" s="317"/>
      <c r="X40" s="322"/>
      <c r="Y40" s="81"/>
      <c r="Z40" s="81"/>
      <c r="AA40" s="316"/>
      <c r="AB40" s="317"/>
      <c r="AC40" s="317"/>
      <c r="AD40" s="317"/>
      <c r="AE40" s="317"/>
      <c r="AF40" s="317"/>
      <c r="AG40" s="317"/>
      <c r="AH40" s="317"/>
      <c r="AI40" s="317"/>
      <c r="AJ40" s="317"/>
      <c r="AK40" s="317"/>
      <c r="AL40" s="317"/>
      <c r="AM40" s="317"/>
      <c r="AN40" s="317"/>
      <c r="AO40" s="318"/>
      <c r="AP40" s="321"/>
      <c r="AQ40" s="317"/>
      <c r="AR40" s="317"/>
      <c r="AS40" s="322"/>
      <c r="AT40" s="321"/>
      <c r="AU40" s="317"/>
      <c r="AV40" s="322"/>
      <c r="AW40" s="87"/>
    </row>
    <row r="41" spans="1:654" ht="12" customHeight="1" x14ac:dyDescent="0.3">
      <c r="A41" s="86"/>
      <c r="B41" s="81"/>
      <c r="C41" s="323"/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7"/>
      <c r="V41" s="328"/>
      <c r="W41" s="328"/>
      <c r="X41" s="329"/>
      <c r="Y41" s="81"/>
      <c r="Z41" s="81"/>
      <c r="AA41" s="345" t="s">
        <v>3887</v>
      </c>
      <c r="AB41" s="346"/>
      <c r="AC41" s="346"/>
      <c r="AD41" s="346"/>
      <c r="AE41" s="346"/>
      <c r="AF41" s="346"/>
      <c r="AG41" s="346"/>
      <c r="AH41" s="346"/>
      <c r="AI41" s="346"/>
      <c r="AJ41" s="346"/>
      <c r="AK41" s="346"/>
      <c r="AL41" s="346"/>
      <c r="AM41" s="346"/>
      <c r="AN41" s="346"/>
      <c r="AO41" s="346"/>
      <c r="AP41" s="349"/>
      <c r="AQ41" s="349"/>
      <c r="AR41" s="349"/>
      <c r="AS41" s="349"/>
      <c r="AT41" s="351" t="str">
        <f t="shared" ref="AT41" si="0">IF($AP$67=0,"",AP41/$AP$67)</f>
        <v/>
      </c>
      <c r="AU41" s="351"/>
      <c r="AV41" s="352"/>
      <c r="AW41" s="87"/>
    </row>
    <row r="42" spans="1:654" ht="12" customHeight="1" thickBot="1" x14ac:dyDescent="0.35">
      <c r="A42" s="86"/>
      <c r="B42" s="81"/>
      <c r="C42" s="325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30"/>
      <c r="V42" s="331"/>
      <c r="W42" s="331"/>
      <c r="X42" s="332"/>
      <c r="Y42" s="81"/>
      <c r="Z42" s="81"/>
      <c r="AA42" s="347"/>
      <c r="AB42" s="348"/>
      <c r="AC42" s="348"/>
      <c r="AD42" s="348"/>
      <c r="AE42" s="348"/>
      <c r="AF42" s="348"/>
      <c r="AG42" s="348"/>
      <c r="AH42" s="348"/>
      <c r="AI42" s="348"/>
      <c r="AJ42" s="348"/>
      <c r="AK42" s="348"/>
      <c r="AL42" s="348"/>
      <c r="AM42" s="348"/>
      <c r="AN42" s="348"/>
      <c r="AO42" s="348"/>
      <c r="AP42" s="350"/>
      <c r="AQ42" s="350"/>
      <c r="AR42" s="350"/>
      <c r="AS42" s="350"/>
      <c r="AT42" s="353"/>
      <c r="AU42" s="353"/>
      <c r="AV42" s="354"/>
      <c r="AW42" s="87"/>
    </row>
    <row r="43" spans="1:654" ht="12" customHeight="1" x14ac:dyDescent="0.3">
      <c r="A43" s="86"/>
      <c r="B43" s="81"/>
      <c r="C43" s="323"/>
      <c r="D43" s="324"/>
      <c r="E43" s="324"/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7"/>
      <c r="V43" s="328"/>
      <c r="W43" s="328"/>
      <c r="X43" s="329"/>
      <c r="Y43" s="81"/>
      <c r="Z43" s="81"/>
      <c r="AA43" s="333" t="s">
        <v>15</v>
      </c>
      <c r="AB43" s="334"/>
      <c r="AC43" s="334"/>
      <c r="AD43" s="334"/>
      <c r="AE43" s="334"/>
      <c r="AF43" s="334"/>
      <c r="AG43" s="334"/>
      <c r="AH43" s="334"/>
      <c r="AI43" s="334"/>
      <c r="AJ43" s="334"/>
      <c r="AK43" s="334"/>
      <c r="AL43" s="334"/>
      <c r="AM43" s="334"/>
      <c r="AN43" s="334"/>
      <c r="AO43" s="335"/>
      <c r="AP43" s="339"/>
      <c r="AQ43" s="339"/>
      <c r="AR43" s="339"/>
      <c r="AS43" s="339"/>
      <c r="AT43" s="341"/>
      <c r="AU43" s="341"/>
      <c r="AV43" s="342"/>
      <c r="AW43" s="87"/>
    </row>
    <row r="44" spans="1:654" ht="12" customHeight="1" x14ac:dyDescent="0.3">
      <c r="A44" s="86"/>
      <c r="B44" s="81"/>
      <c r="C44" s="325"/>
      <c r="D44" s="326"/>
      <c r="E44" s="326"/>
      <c r="F44" s="326"/>
      <c r="G44" s="326"/>
      <c r="H44" s="326"/>
      <c r="I44" s="326"/>
      <c r="J44" s="326"/>
      <c r="K44" s="326"/>
      <c r="L44" s="326"/>
      <c r="M44" s="326"/>
      <c r="N44" s="326"/>
      <c r="O44" s="326"/>
      <c r="P44" s="326"/>
      <c r="Q44" s="326"/>
      <c r="R44" s="326"/>
      <c r="S44" s="326"/>
      <c r="T44" s="326"/>
      <c r="U44" s="330"/>
      <c r="V44" s="331"/>
      <c r="W44" s="331"/>
      <c r="X44" s="332"/>
      <c r="Y44" s="81"/>
      <c r="Z44" s="81"/>
      <c r="AA44" s="336"/>
      <c r="AB44" s="337"/>
      <c r="AC44" s="337"/>
      <c r="AD44" s="337"/>
      <c r="AE44" s="337"/>
      <c r="AF44" s="337"/>
      <c r="AG44" s="337"/>
      <c r="AH44" s="337"/>
      <c r="AI44" s="337"/>
      <c r="AJ44" s="337"/>
      <c r="AK44" s="337"/>
      <c r="AL44" s="337"/>
      <c r="AM44" s="337"/>
      <c r="AN44" s="337"/>
      <c r="AO44" s="338"/>
      <c r="AP44" s="340"/>
      <c r="AQ44" s="340"/>
      <c r="AR44" s="340"/>
      <c r="AS44" s="340"/>
      <c r="AT44" s="343"/>
      <c r="AU44" s="343"/>
      <c r="AV44" s="344"/>
      <c r="AW44" s="87"/>
    </row>
    <row r="45" spans="1:654" ht="12" customHeight="1" x14ac:dyDescent="0.3">
      <c r="A45" s="86"/>
      <c r="B45" s="81"/>
      <c r="C45" s="323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7"/>
      <c r="V45" s="328"/>
      <c r="W45" s="328"/>
      <c r="X45" s="329"/>
      <c r="Y45" s="81"/>
      <c r="Z45" s="81"/>
      <c r="AA45" s="361" t="s">
        <v>16</v>
      </c>
      <c r="AB45" s="362"/>
      <c r="AC45" s="362"/>
      <c r="AD45" s="362"/>
      <c r="AE45" s="362"/>
      <c r="AF45" s="362"/>
      <c r="AG45" s="362"/>
      <c r="AH45" s="362"/>
      <c r="AI45" s="362"/>
      <c r="AJ45" s="362"/>
      <c r="AK45" s="362"/>
      <c r="AL45" s="362"/>
      <c r="AM45" s="362"/>
      <c r="AN45" s="362"/>
      <c r="AO45" s="362"/>
      <c r="AP45" s="340"/>
      <c r="AQ45" s="340"/>
      <c r="AR45" s="340"/>
      <c r="AS45" s="340"/>
      <c r="AT45" s="343"/>
      <c r="AU45" s="343"/>
      <c r="AV45" s="344"/>
      <c r="AW45" s="87"/>
    </row>
    <row r="46" spans="1:654" ht="12" customHeight="1" x14ac:dyDescent="0.3">
      <c r="A46" s="86"/>
      <c r="B46" s="81"/>
      <c r="C46" s="325"/>
      <c r="D46" s="326"/>
      <c r="E46" s="326"/>
      <c r="F46" s="326"/>
      <c r="G46" s="326"/>
      <c r="H46" s="326"/>
      <c r="I46" s="326"/>
      <c r="J46" s="326"/>
      <c r="K46" s="326"/>
      <c r="L46" s="326"/>
      <c r="M46" s="326"/>
      <c r="N46" s="326"/>
      <c r="O46" s="326"/>
      <c r="P46" s="326"/>
      <c r="Q46" s="326"/>
      <c r="R46" s="326"/>
      <c r="S46" s="326"/>
      <c r="T46" s="326"/>
      <c r="U46" s="330"/>
      <c r="V46" s="331"/>
      <c r="W46" s="331"/>
      <c r="X46" s="332"/>
      <c r="Y46" s="81"/>
      <c r="Z46" s="81"/>
      <c r="AA46" s="361"/>
      <c r="AB46" s="362"/>
      <c r="AC46" s="362"/>
      <c r="AD46" s="362"/>
      <c r="AE46" s="362"/>
      <c r="AF46" s="362"/>
      <c r="AG46" s="362"/>
      <c r="AH46" s="362"/>
      <c r="AI46" s="362"/>
      <c r="AJ46" s="362"/>
      <c r="AK46" s="362"/>
      <c r="AL46" s="362"/>
      <c r="AM46" s="362"/>
      <c r="AN46" s="362"/>
      <c r="AO46" s="362"/>
      <c r="AP46" s="340"/>
      <c r="AQ46" s="340"/>
      <c r="AR46" s="340"/>
      <c r="AS46" s="340"/>
      <c r="AT46" s="343"/>
      <c r="AU46" s="343"/>
      <c r="AV46" s="344"/>
      <c r="AW46" s="87"/>
    </row>
    <row r="47" spans="1:654" ht="12" customHeight="1" x14ac:dyDescent="0.3">
      <c r="A47" s="86"/>
      <c r="B47" s="81"/>
      <c r="C47" s="323"/>
      <c r="D47" s="324"/>
      <c r="E47" s="324"/>
      <c r="F47" s="324"/>
      <c r="G47" s="324"/>
      <c r="H47" s="324"/>
      <c r="I47" s="324"/>
      <c r="J47" s="324"/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7"/>
      <c r="V47" s="328"/>
      <c r="W47" s="328"/>
      <c r="X47" s="329"/>
      <c r="Y47" s="81"/>
      <c r="Z47" s="81"/>
      <c r="AA47" s="355" t="s">
        <v>17</v>
      </c>
      <c r="AB47" s="356"/>
      <c r="AC47" s="356"/>
      <c r="AD47" s="356"/>
      <c r="AE47" s="356"/>
      <c r="AF47" s="356"/>
      <c r="AG47" s="356"/>
      <c r="AH47" s="356"/>
      <c r="AI47" s="356"/>
      <c r="AJ47" s="356"/>
      <c r="AK47" s="356"/>
      <c r="AL47" s="356"/>
      <c r="AM47" s="356"/>
      <c r="AN47" s="356"/>
      <c r="AO47" s="357"/>
      <c r="AP47" s="340"/>
      <c r="AQ47" s="340"/>
      <c r="AR47" s="340"/>
      <c r="AS47" s="340"/>
      <c r="AT47" s="343" t="str">
        <f t="shared" ref="AT47" si="1">IF($AP$67=0,"",AP47/$AP$67)</f>
        <v/>
      </c>
      <c r="AU47" s="343"/>
      <c r="AV47" s="344"/>
      <c r="AW47" s="87"/>
    </row>
    <row r="48" spans="1:654" ht="12" customHeight="1" x14ac:dyDescent="0.3">
      <c r="A48" s="86"/>
      <c r="B48" s="81"/>
      <c r="C48" s="325"/>
      <c r="D48" s="326"/>
      <c r="E48" s="326"/>
      <c r="F48" s="326"/>
      <c r="G48" s="326"/>
      <c r="H48" s="326"/>
      <c r="I48" s="326"/>
      <c r="J48" s="326"/>
      <c r="K48" s="326"/>
      <c r="L48" s="326"/>
      <c r="M48" s="326"/>
      <c r="N48" s="326"/>
      <c r="O48" s="326"/>
      <c r="P48" s="326"/>
      <c r="Q48" s="326"/>
      <c r="R48" s="326"/>
      <c r="S48" s="326"/>
      <c r="T48" s="326"/>
      <c r="U48" s="330"/>
      <c r="V48" s="331"/>
      <c r="W48" s="331"/>
      <c r="X48" s="332"/>
      <c r="Y48" s="81"/>
      <c r="Z48" s="81"/>
      <c r="AA48" s="358"/>
      <c r="AB48" s="359"/>
      <c r="AC48" s="359"/>
      <c r="AD48" s="359"/>
      <c r="AE48" s="359"/>
      <c r="AF48" s="359"/>
      <c r="AG48" s="359"/>
      <c r="AH48" s="359"/>
      <c r="AI48" s="359"/>
      <c r="AJ48" s="359"/>
      <c r="AK48" s="359"/>
      <c r="AL48" s="359"/>
      <c r="AM48" s="359"/>
      <c r="AN48" s="359"/>
      <c r="AO48" s="360"/>
      <c r="AP48" s="340"/>
      <c r="AQ48" s="340"/>
      <c r="AR48" s="340"/>
      <c r="AS48" s="340"/>
      <c r="AT48" s="343"/>
      <c r="AU48" s="343"/>
      <c r="AV48" s="344"/>
      <c r="AW48" s="87"/>
    </row>
    <row r="49" spans="1:49" ht="12" customHeight="1" x14ac:dyDescent="0.3">
      <c r="A49" s="86"/>
      <c r="B49" s="81"/>
      <c r="C49" s="323"/>
      <c r="D49" s="324"/>
      <c r="E49" s="324"/>
      <c r="F49" s="324"/>
      <c r="G49" s="324"/>
      <c r="H49" s="324"/>
      <c r="I49" s="324"/>
      <c r="J49" s="324"/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7"/>
      <c r="V49" s="328"/>
      <c r="W49" s="328"/>
      <c r="X49" s="329"/>
      <c r="Y49" s="81"/>
      <c r="Z49" s="81"/>
      <c r="AA49" s="361" t="s">
        <v>3893</v>
      </c>
      <c r="AB49" s="362"/>
      <c r="AC49" s="362"/>
      <c r="AD49" s="362"/>
      <c r="AE49" s="362"/>
      <c r="AF49" s="362"/>
      <c r="AG49" s="362"/>
      <c r="AH49" s="362"/>
      <c r="AI49" s="362"/>
      <c r="AJ49" s="362"/>
      <c r="AK49" s="362"/>
      <c r="AL49" s="362"/>
      <c r="AM49" s="362"/>
      <c r="AN49" s="362"/>
      <c r="AO49" s="362"/>
      <c r="AP49" s="340"/>
      <c r="AQ49" s="340"/>
      <c r="AR49" s="340"/>
      <c r="AS49" s="340"/>
      <c r="AT49" s="343" t="str">
        <f t="shared" ref="AT49" si="2">IF($AP$67=0,"",AP49/$AP$67)</f>
        <v/>
      </c>
      <c r="AU49" s="343"/>
      <c r="AV49" s="344"/>
      <c r="AW49" s="87"/>
    </row>
    <row r="50" spans="1:49" ht="12" customHeight="1" x14ac:dyDescent="0.3">
      <c r="A50" s="86"/>
      <c r="B50" s="81"/>
      <c r="C50" s="325"/>
      <c r="D50" s="326"/>
      <c r="E50" s="326"/>
      <c r="F50" s="326"/>
      <c r="G50" s="326"/>
      <c r="H50" s="326"/>
      <c r="I50" s="326"/>
      <c r="J50" s="326"/>
      <c r="K50" s="326"/>
      <c r="L50" s="326"/>
      <c r="M50" s="326"/>
      <c r="N50" s="326"/>
      <c r="O50" s="326"/>
      <c r="P50" s="326"/>
      <c r="Q50" s="326"/>
      <c r="R50" s="326"/>
      <c r="S50" s="326"/>
      <c r="T50" s="326"/>
      <c r="U50" s="330"/>
      <c r="V50" s="331"/>
      <c r="W50" s="331"/>
      <c r="X50" s="332"/>
      <c r="Y50" s="81"/>
      <c r="Z50" s="81"/>
      <c r="AA50" s="361"/>
      <c r="AB50" s="362"/>
      <c r="AC50" s="362"/>
      <c r="AD50" s="362"/>
      <c r="AE50" s="362"/>
      <c r="AF50" s="362"/>
      <c r="AG50" s="362"/>
      <c r="AH50" s="362"/>
      <c r="AI50" s="362"/>
      <c r="AJ50" s="362"/>
      <c r="AK50" s="362"/>
      <c r="AL50" s="362"/>
      <c r="AM50" s="362"/>
      <c r="AN50" s="362"/>
      <c r="AO50" s="362"/>
      <c r="AP50" s="340"/>
      <c r="AQ50" s="340"/>
      <c r="AR50" s="340"/>
      <c r="AS50" s="340"/>
      <c r="AT50" s="343"/>
      <c r="AU50" s="343"/>
      <c r="AV50" s="344"/>
      <c r="AW50" s="87"/>
    </row>
    <row r="51" spans="1:49" ht="12" customHeight="1" x14ac:dyDescent="0.3">
      <c r="A51" s="86"/>
      <c r="B51" s="81"/>
      <c r="C51" s="323"/>
      <c r="D51" s="324"/>
      <c r="E51" s="324"/>
      <c r="F51" s="324"/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7"/>
      <c r="V51" s="328"/>
      <c r="W51" s="328"/>
      <c r="X51" s="329"/>
      <c r="Y51" s="81"/>
      <c r="Z51" s="81"/>
      <c r="AA51" s="363"/>
      <c r="AB51" s="364"/>
      <c r="AC51" s="364"/>
      <c r="AD51" s="364"/>
      <c r="AE51" s="364"/>
      <c r="AF51" s="364"/>
      <c r="AG51" s="364"/>
      <c r="AH51" s="364"/>
      <c r="AI51" s="364"/>
      <c r="AJ51" s="364"/>
      <c r="AK51" s="364"/>
      <c r="AL51" s="364"/>
      <c r="AM51" s="364"/>
      <c r="AN51" s="364"/>
      <c r="AO51" s="365"/>
      <c r="AP51" s="340"/>
      <c r="AQ51" s="340"/>
      <c r="AR51" s="340"/>
      <c r="AS51" s="340"/>
      <c r="AT51" s="343" t="str">
        <f t="shared" ref="AT51" si="3">IF($AP$67=0,"",AP51/$AP$67)</f>
        <v/>
      </c>
      <c r="AU51" s="343"/>
      <c r="AV51" s="344"/>
      <c r="AW51" s="87"/>
    </row>
    <row r="52" spans="1:49" ht="12" customHeight="1" x14ac:dyDescent="0.3">
      <c r="A52" s="86"/>
      <c r="B52" s="81"/>
      <c r="C52" s="325"/>
      <c r="D52" s="326"/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S52" s="326"/>
      <c r="T52" s="326"/>
      <c r="U52" s="330"/>
      <c r="V52" s="331"/>
      <c r="W52" s="331"/>
      <c r="X52" s="332"/>
      <c r="Y52" s="81"/>
      <c r="Z52" s="81"/>
      <c r="AA52" s="366"/>
      <c r="AB52" s="367"/>
      <c r="AC52" s="367"/>
      <c r="AD52" s="367"/>
      <c r="AE52" s="367"/>
      <c r="AF52" s="367"/>
      <c r="AG52" s="367"/>
      <c r="AH52" s="367"/>
      <c r="AI52" s="367"/>
      <c r="AJ52" s="367"/>
      <c r="AK52" s="367"/>
      <c r="AL52" s="367"/>
      <c r="AM52" s="367"/>
      <c r="AN52" s="367"/>
      <c r="AO52" s="368"/>
      <c r="AP52" s="340"/>
      <c r="AQ52" s="340"/>
      <c r="AR52" s="340"/>
      <c r="AS52" s="340"/>
      <c r="AT52" s="343"/>
      <c r="AU52" s="343"/>
      <c r="AV52" s="344"/>
      <c r="AW52" s="87"/>
    </row>
    <row r="53" spans="1:49" ht="12" customHeight="1" x14ac:dyDescent="0.3">
      <c r="A53" s="86"/>
      <c r="B53" s="81"/>
      <c r="C53" s="323"/>
      <c r="D53" s="324"/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7"/>
      <c r="V53" s="328"/>
      <c r="W53" s="328"/>
      <c r="X53" s="329"/>
      <c r="Y53" s="81"/>
      <c r="Z53" s="81"/>
      <c r="AA53" s="369"/>
      <c r="AB53" s="370"/>
      <c r="AC53" s="370"/>
      <c r="AD53" s="370"/>
      <c r="AE53" s="370"/>
      <c r="AF53" s="370"/>
      <c r="AG53" s="370"/>
      <c r="AH53" s="370"/>
      <c r="AI53" s="370"/>
      <c r="AJ53" s="370"/>
      <c r="AK53" s="370"/>
      <c r="AL53" s="370"/>
      <c r="AM53" s="370"/>
      <c r="AN53" s="370"/>
      <c r="AO53" s="370"/>
      <c r="AP53" s="340"/>
      <c r="AQ53" s="340"/>
      <c r="AR53" s="340"/>
      <c r="AS53" s="340"/>
      <c r="AT53" s="343" t="str">
        <f t="shared" ref="AT53" si="4">IF($AP$67=0,"",AP53/$AP$67)</f>
        <v/>
      </c>
      <c r="AU53" s="343"/>
      <c r="AV53" s="344"/>
      <c r="AW53" s="87"/>
    </row>
    <row r="54" spans="1:49" ht="12" customHeight="1" x14ac:dyDescent="0.3">
      <c r="A54" s="86"/>
      <c r="B54" s="81"/>
      <c r="C54" s="325"/>
      <c r="D54" s="326"/>
      <c r="E54" s="326"/>
      <c r="F54" s="326"/>
      <c r="G54" s="326"/>
      <c r="H54" s="326"/>
      <c r="I54" s="326"/>
      <c r="J54" s="326"/>
      <c r="K54" s="326"/>
      <c r="L54" s="326"/>
      <c r="M54" s="326"/>
      <c r="N54" s="326"/>
      <c r="O54" s="326"/>
      <c r="P54" s="326"/>
      <c r="Q54" s="326"/>
      <c r="R54" s="326"/>
      <c r="S54" s="326"/>
      <c r="T54" s="326"/>
      <c r="U54" s="330"/>
      <c r="V54" s="331"/>
      <c r="W54" s="331"/>
      <c r="X54" s="332"/>
      <c r="Y54" s="81"/>
      <c r="Z54" s="81"/>
      <c r="AA54" s="369"/>
      <c r="AB54" s="370"/>
      <c r="AC54" s="370"/>
      <c r="AD54" s="370"/>
      <c r="AE54" s="370"/>
      <c r="AF54" s="370"/>
      <c r="AG54" s="370"/>
      <c r="AH54" s="370"/>
      <c r="AI54" s="370"/>
      <c r="AJ54" s="370"/>
      <c r="AK54" s="370"/>
      <c r="AL54" s="370"/>
      <c r="AM54" s="370"/>
      <c r="AN54" s="370"/>
      <c r="AO54" s="370"/>
      <c r="AP54" s="340"/>
      <c r="AQ54" s="340"/>
      <c r="AR54" s="340"/>
      <c r="AS54" s="340"/>
      <c r="AT54" s="343"/>
      <c r="AU54" s="343"/>
      <c r="AV54" s="344"/>
      <c r="AW54" s="87"/>
    </row>
    <row r="55" spans="1:49" ht="12" customHeight="1" x14ac:dyDescent="0.3">
      <c r="A55" s="86"/>
      <c r="B55" s="81"/>
      <c r="C55" s="323"/>
      <c r="D55" s="324"/>
      <c r="E55" s="324"/>
      <c r="F55" s="324"/>
      <c r="G55" s="324"/>
      <c r="H55" s="324"/>
      <c r="I55" s="324"/>
      <c r="J55" s="324"/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7"/>
      <c r="V55" s="328"/>
      <c r="W55" s="328"/>
      <c r="X55" s="329"/>
      <c r="Y55" s="81"/>
      <c r="Z55" s="81"/>
      <c r="AA55" s="363"/>
      <c r="AB55" s="364"/>
      <c r="AC55" s="364"/>
      <c r="AD55" s="364"/>
      <c r="AE55" s="364"/>
      <c r="AF55" s="364"/>
      <c r="AG55" s="364"/>
      <c r="AH55" s="364"/>
      <c r="AI55" s="364"/>
      <c r="AJ55" s="364"/>
      <c r="AK55" s="364"/>
      <c r="AL55" s="364"/>
      <c r="AM55" s="364"/>
      <c r="AN55" s="364"/>
      <c r="AO55" s="365"/>
      <c r="AP55" s="340"/>
      <c r="AQ55" s="340"/>
      <c r="AR55" s="340"/>
      <c r="AS55" s="340"/>
      <c r="AT55" s="343" t="str">
        <f t="shared" ref="AT55" si="5">IF($AP$67=0,"",AP55/$AP$67)</f>
        <v/>
      </c>
      <c r="AU55" s="343"/>
      <c r="AV55" s="344"/>
      <c r="AW55" s="87"/>
    </row>
    <row r="56" spans="1:49" ht="12" customHeight="1" x14ac:dyDescent="0.3">
      <c r="A56" s="86"/>
      <c r="B56" s="81"/>
      <c r="C56" s="325"/>
      <c r="D56" s="326"/>
      <c r="E56" s="326"/>
      <c r="F56" s="326"/>
      <c r="G56" s="326"/>
      <c r="H56" s="326"/>
      <c r="I56" s="326"/>
      <c r="J56" s="326"/>
      <c r="K56" s="326"/>
      <c r="L56" s="326"/>
      <c r="M56" s="326"/>
      <c r="N56" s="326"/>
      <c r="O56" s="326"/>
      <c r="P56" s="326"/>
      <c r="Q56" s="326"/>
      <c r="R56" s="326"/>
      <c r="S56" s="326"/>
      <c r="T56" s="326"/>
      <c r="U56" s="330"/>
      <c r="V56" s="331"/>
      <c r="W56" s="331"/>
      <c r="X56" s="332"/>
      <c r="Y56" s="81"/>
      <c r="Z56" s="81"/>
      <c r="AA56" s="366"/>
      <c r="AB56" s="367"/>
      <c r="AC56" s="367"/>
      <c r="AD56" s="367"/>
      <c r="AE56" s="367"/>
      <c r="AF56" s="367"/>
      <c r="AG56" s="367"/>
      <c r="AH56" s="367"/>
      <c r="AI56" s="367"/>
      <c r="AJ56" s="367"/>
      <c r="AK56" s="367"/>
      <c r="AL56" s="367"/>
      <c r="AM56" s="367"/>
      <c r="AN56" s="367"/>
      <c r="AO56" s="368"/>
      <c r="AP56" s="340"/>
      <c r="AQ56" s="340"/>
      <c r="AR56" s="340"/>
      <c r="AS56" s="340"/>
      <c r="AT56" s="343"/>
      <c r="AU56" s="343"/>
      <c r="AV56" s="344"/>
      <c r="AW56" s="87"/>
    </row>
    <row r="57" spans="1:49" ht="12" customHeight="1" x14ac:dyDescent="0.3">
      <c r="A57" s="86"/>
      <c r="B57" s="81"/>
      <c r="C57" s="323"/>
      <c r="D57" s="324"/>
      <c r="E57" s="324"/>
      <c r="F57" s="324"/>
      <c r="G57" s="324"/>
      <c r="H57" s="324"/>
      <c r="I57" s="324"/>
      <c r="J57" s="324"/>
      <c r="K57" s="324"/>
      <c r="L57" s="324"/>
      <c r="M57" s="324"/>
      <c r="N57" s="324"/>
      <c r="O57" s="324"/>
      <c r="P57" s="324"/>
      <c r="Q57" s="324"/>
      <c r="R57" s="324"/>
      <c r="S57" s="324"/>
      <c r="T57" s="324"/>
      <c r="U57" s="327"/>
      <c r="V57" s="328"/>
      <c r="W57" s="328"/>
      <c r="X57" s="329"/>
      <c r="Y57" s="81"/>
      <c r="Z57" s="81"/>
      <c r="AA57" s="369"/>
      <c r="AB57" s="370"/>
      <c r="AC57" s="370"/>
      <c r="AD57" s="370"/>
      <c r="AE57" s="370"/>
      <c r="AF57" s="370"/>
      <c r="AG57" s="370"/>
      <c r="AH57" s="370"/>
      <c r="AI57" s="370"/>
      <c r="AJ57" s="370"/>
      <c r="AK57" s="370"/>
      <c r="AL57" s="370"/>
      <c r="AM57" s="370"/>
      <c r="AN57" s="370"/>
      <c r="AO57" s="370"/>
      <c r="AP57" s="340"/>
      <c r="AQ57" s="340"/>
      <c r="AR57" s="340"/>
      <c r="AS57" s="340"/>
      <c r="AT57" s="343" t="str">
        <f t="shared" ref="AT57" si="6">IF($AP$67=0,"",AP57/$AP$67)</f>
        <v/>
      </c>
      <c r="AU57" s="343"/>
      <c r="AV57" s="344"/>
      <c r="AW57" s="87"/>
    </row>
    <row r="58" spans="1:49" ht="12" customHeight="1" x14ac:dyDescent="0.3">
      <c r="A58" s="86"/>
      <c r="B58" s="81"/>
      <c r="C58" s="325"/>
      <c r="D58" s="326"/>
      <c r="E58" s="326"/>
      <c r="F58" s="326"/>
      <c r="G58" s="326"/>
      <c r="H58" s="326"/>
      <c r="I58" s="326"/>
      <c r="J58" s="326"/>
      <c r="K58" s="326"/>
      <c r="L58" s="326"/>
      <c r="M58" s="326"/>
      <c r="N58" s="326"/>
      <c r="O58" s="326"/>
      <c r="P58" s="326"/>
      <c r="Q58" s="326"/>
      <c r="R58" s="326"/>
      <c r="S58" s="326"/>
      <c r="T58" s="326"/>
      <c r="U58" s="330"/>
      <c r="V58" s="331"/>
      <c r="W58" s="331"/>
      <c r="X58" s="332"/>
      <c r="Y58" s="81"/>
      <c r="Z58" s="81"/>
      <c r="AA58" s="369"/>
      <c r="AB58" s="370"/>
      <c r="AC58" s="370"/>
      <c r="AD58" s="370"/>
      <c r="AE58" s="370"/>
      <c r="AF58" s="370"/>
      <c r="AG58" s="370"/>
      <c r="AH58" s="370"/>
      <c r="AI58" s="370"/>
      <c r="AJ58" s="370"/>
      <c r="AK58" s="370"/>
      <c r="AL58" s="370"/>
      <c r="AM58" s="370"/>
      <c r="AN58" s="370"/>
      <c r="AO58" s="370"/>
      <c r="AP58" s="340"/>
      <c r="AQ58" s="340"/>
      <c r="AR58" s="340"/>
      <c r="AS58" s="340"/>
      <c r="AT58" s="343"/>
      <c r="AU58" s="343"/>
      <c r="AV58" s="344"/>
      <c r="AW58" s="87"/>
    </row>
    <row r="59" spans="1:49" ht="12" customHeight="1" x14ac:dyDescent="0.3">
      <c r="A59" s="86"/>
      <c r="B59" s="81"/>
      <c r="C59" s="323"/>
      <c r="D59" s="324"/>
      <c r="E59" s="324"/>
      <c r="F59" s="324"/>
      <c r="G59" s="324"/>
      <c r="H59" s="324"/>
      <c r="I59" s="324"/>
      <c r="J59" s="324"/>
      <c r="K59" s="324"/>
      <c r="L59" s="324"/>
      <c r="M59" s="324"/>
      <c r="N59" s="324"/>
      <c r="O59" s="324"/>
      <c r="P59" s="324"/>
      <c r="Q59" s="324"/>
      <c r="R59" s="324"/>
      <c r="S59" s="324"/>
      <c r="T59" s="324"/>
      <c r="U59" s="327"/>
      <c r="V59" s="328"/>
      <c r="W59" s="328"/>
      <c r="X59" s="329"/>
      <c r="Y59" s="81"/>
      <c r="Z59" s="81"/>
      <c r="AA59" s="363"/>
      <c r="AB59" s="364"/>
      <c r="AC59" s="364"/>
      <c r="AD59" s="364"/>
      <c r="AE59" s="364"/>
      <c r="AF59" s="364"/>
      <c r="AG59" s="364"/>
      <c r="AH59" s="364"/>
      <c r="AI59" s="364"/>
      <c r="AJ59" s="364"/>
      <c r="AK59" s="364"/>
      <c r="AL59" s="364"/>
      <c r="AM59" s="364"/>
      <c r="AN59" s="364"/>
      <c r="AO59" s="365"/>
      <c r="AP59" s="340"/>
      <c r="AQ59" s="340"/>
      <c r="AR59" s="340"/>
      <c r="AS59" s="340"/>
      <c r="AT59" s="343" t="str">
        <f t="shared" ref="AT59" si="7">IF($AP$67=0,"",AP59/$AP$67)</f>
        <v/>
      </c>
      <c r="AU59" s="343"/>
      <c r="AV59" s="344"/>
      <c r="AW59" s="87"/>
    </row>
    <row r="60" spans="1:49" ht="12" customHeight="1" x14ac:dyDescent="0.3">
      <c r="A60" s="86"/>
      <c r="B60" s="81"/>
      <c r="C60" s="325"/>
      <c r="D60" s="326"/>
      <c r="E60" s="326"/>
      <c r="F60" s="326"/>
      <c r="G60" s="326"/>
      <c r="H60" s="326"/>
      <c r="I60" s="326"/>
      <c r="J60" s="326"/>
      <c r="K60" s="326"/>
      <c r="L60" s="326"/>
      <c r="M60" s="326"/>
      <c r="N60" s="326"/>
      <c r="O60" s="326"/>
      <c r="P60" s="326"/>
      <c r="Q60" s="326"/>
      <c r="R60" s="326"/>
      <c r="S60" s="326"/>
      <c r="T60" s="326"/>
      <c r="U60" s="330"/>
      <c r="V60" s="331"/>
      <c r="W60" s="331"/>
      <c r="X60" s="332"/>
      <c r="Y60" s="81"/>
      <c r="Z60" s="81"/>
      <c r="AA60" s="366"/>
      <c r="AB60" s="367"/>
      <c r="AC60" s="367"/>
      <c r="AD60" s="367"/>
      <c r="AE60" s="367"/>
      <c r="AF60" s="367"/>
      <c r="AG60" s="367"/>
      <c r="AH60" s="367"/>
      <c r="AI60" s="367"/>
      <c r="AJ60" s="367"/>
      <c r="AK60" s="367"/>
      <c r="AL60" s="367"/>
      <c r="AM60" s="367"/>
      <c r="AN60" s="367"/>
      <c r="AO60" s="368"/>
      <c r="AP60" s="340"/>
      <c r="AQ60" s="340"/>
      <c r="AR60" s="340"/>
      <c r="AS60" s="340"/>
      <c r="AT60" s="343"/>
      <c r="AU60" s="343"/>
      <c r="AV60" s="344"/>
      <c r="AW60" s="87"/>
    </row>
    <row r="61" spans="1:49" ht="12" customHeight="1" x14ac:dyDescent="0.3">
      <c r="A61" s="86"/>
      <c r="B61" s="81"/>
      <c r="C61" s="323"/>
      <c r="D61" s="324"/>
      <c r="E61" s="324"/>
      <c r="F61" s="324"/>
      <c r="G61" s="324"/>
      <c r="H61" s="324"/>
      <c r="I61" s="324"/>
      <c r="J61" s="324"/>
      <c r="K61" s="324"/>
      <c r="L61" s="324"/>
      <c r="M61" s="324"/>
      <c r="N61" s="324"/>
      <c r="O61" s="324"/>
      <c r="P61" s="324"/>
      <c r="Q61" s="324"/>
      <c r="R61" s="324"/>
      <c r="S61" s="324"/>
      <c r="T61" s="324"/>
      <c r="U61" s="327"/>
      <c r="V61" s="328"/>
      <c r="W61" s="328"/>
      <c r="X61" s="329"/>
      <c r="Y61" s="81"/>
      <c r="Z61" s="81"/>
      <c r="AA61" s="369"/>
      <c r="AB61" s="370"/>
      <c r="AC61" s="370"/>
      <c r="AD61" s="370"/>
      <c r="AE61" s="370"/>
      <c r="AF61" s="370"/>
      <c r="AG61" s="370"/>
      <c r="AH61" s="370"/>
      <c r="AI61" s="370"/>
      <c r="AJ61" s="370"/>
      <c r="AK61" s="370"/>
      <c r="AL61" s="370"/>
      <c r="AM61" s="370"/>
      <c r="AN61" s="370"/>
      <c r="AO61" s="370"/>
      <c r="AP61" s="340"/>
      <c r="AQ61" s="340"/>
      <c r="AR61" s="340"/>
      <c r="AS61" s="340"/>
      <c r="AT61" s="343" t="str">
        <f t="shared" ref="AT61" si="8">IF($AP$67=0,"",AP61/$AP$67)</f>
        <v/>
      </c>
      <c r="AU61" s="343"/>
      <c r="AV61" s="344"/>
      <c r="AW61" s="87"/>
    </row>
    <row r="62" spans="1:49" ht="12" customHeight="1" thickBot="1" x14ac:dyDescent="0.35">
      <c r="A62" s="86"/>
      <c r="B62" s="81"/>
      <c r="C62" s="325"/>
      <c r="D62" s="326"/>
      <c r="E62" s="326"/>
      <c r="F62" s="326"/>
      <c r="G62" s="326"/>
      <c r="H62" s="326"/>
      <c r="I62" s="326"/>
      <c r="J62" s="326"/>
      <c r="K62" s="326"/>
      <c r="L62" s="326"/>
      <c r="M62" s="326"/>
      <c r="N62" s="326"/>
      <c r="O62" s="326"/>
      <c r="P62" s="326"/>
      <c r="Q62" s="326"/>
      <c r="R62" s="326"/>
      <c r="S62" s="326"/>
      <c r="T62" s="326"/>
      <c r="U62" s="330"/>
      <c r="V62" s="331"/>
      <c r="W62" s="331"/>
      <c r="X62" s="332"/>
      <c r="Y62" s="81"/>
      <c r="Z62" s="81"/>
      <c r="AA62" s="369"/>
      <c r="AB62" s="370"/>
      <c r="AC62" s="370"/>
      <c r="AD62" s="370"/>
      <c r="AE62" s="370"/>
      <c r="AF62" s="370"/>
      <c r="AG62" s="370"/>
      <c r="AH62" s="370"/>
      <c r="AI62" s="370"/>
      <c r="AJ62" s="370"/>
      <c r="AK62" s="370"/>
      <c r="AL62" s="370"/>
      <c r="AM62" s="370"/>
      <c r="AN62" s="370"/>
      <c r="AO62" s="370"/>
      <c r="AP62" s="340"/>
      <c r="AQ62" s="340"/>
      <c r="AR62" s="340"/>
      <c r="AS62" s="340"/>
      <c r="AT62" s="343"/>
      <c r="AU62" s="343"/>
      <c r="AV62" s="344"/>
      <c r="AW62" s="87"/>
    </row>
    <row r="63" spans="1:49" ht="12" customHeight="1" x14ac:dyDescent="0.3">
      <c r="A63" s="86"/>
      <c r="B63" s="81"/>
      <c r="C63" s="323"/>
      <c r="D63" s="324"/>
      <c r="E63" s="324"/>
      <c r="F63" s="324"/>
      <c r="G63" s="324"/>
      <c r="H63" s="324"/>
      <c r="I63" s="324"/>
      <c r="J63" s="324"/>
      <c r="K63" s="324"/>
      <c r="L63" s="324"/>
      <c r="M63" s="324"/>
      <c r="N63" s="324"/>
      <c r="O63" s="324"/>
      <c r="P63" s="324"/>
      <c r="Q63" s="324"/>
      <c r="R63" s="324"/>
      <c r="S63" s="324"/>
      <c r="T63" s="324"/>
      <c r="U63" s="327"/>
      <c r="V63" s="328"/>
      <c r="W63" s="328"/>
      <c r="X63" s="329"/>
      <c r="Y63" s="81"/>
      <c r="Z63" s="81"/>
      <c r="AA63" s="395" t="s">
        <v>3888</v>
      </c>
      <c r="AB63" s="396"/>
      <c r="AC63" s="396"/>
      <c r="AD63" s="396"/>
      <c r="AE63" s="396"/>
      <c r="AF63" s="396"/>
      <c r="AG63" s="396"/>
      <c r="AH63" s="396"/>
      <c r="AI63" s="396"/>
      <c r="AJ63" s="396"/>
      <c r="AK63" s="396"/>
      <c r="AL63" s="396"/>
      <c r="AM63" s="396"/>
      <c r="AN63" s="396"/>
      <c r="AO63" s="396"/>
      <c r="AP63" s="396"/>
      <c r="AQ63" s="396"/>
      <c r="AR63" s="396"/>
      <c r="AS63" s="396"/>
      <c r="AT63" s="396"/>
      <c r="AU63" s="396"/>
      <c r="AV63" s="397"/>
      <c r="AW63" s="87"/>
    </row>
    <row r="64" spans="1:49" ht="12" customHeight="1" thickBot="1" x14ac:dyDescent="0.35">
      <c r="A64" s="86"/>
      <c r="B64" s="81"/>
      <c r="C64" s="325"/>
      <c r="D64" s="326"/>
      <c r="E64" s="326"/>
      <c r="F64" s="326"/>
      <c r="G64" s="326"/>
      <c r="H64" s="326"/>
      <c r="I64" s="326"/>
      <c r="J64" s="326"/>
      <c r="K64" s="326"/>
      <c r="L64" s="326"/>
      <c r="M64" s="326"/>
      <c r="N64" s="326"/>
      <c r="O64" s="326"/>
      <c r="P64" s="326"/>
      <c r="Q64" s="326"/>
      <c r="R64" s="326"/>
      <c r="S64" s="326"/>
      <c r="T64" s="326"/>
      <c r="U64" s="330"/>
      <c r="V64" s="331"/>
      <c r="W64" s="331"/>
      <c r="X64" s="332"/>
      <c r="Y64" s="81"/>
      <c r="Z64" s="81"/>
      <c r="AA64" s="398"/>
      <c r="AB64" s="399"/>
      <c r="AC64" s="399"/>
      <c r="AD64" s="399"/>
      <c r="AE64" s="399"/>
      <c r="AF64" s="399"/>
      <c r="AG64" s="399"/>
      <c r="AH64" s="399"/>
      <c r="AI64" s="399"/>
      <c r="AJ64" s="399"/>
      <c r="AK64" s="399"/>
      <c r="AL64" s="399"/>
      <c r="AM64" s="399"/>
      <c r="AN64" s="399"/>
      <c r="AO64" s="399"/>
      <c r="AP64" s="399"/>
      <c r="AQ64" s="399"/>
      <c r="AR64" s="399"/>
      <c r="AS64" s="399"/>
      <c r="AT64" s="399"/>
      <c r="AU64" s="399"/>
      <c r="AV64" s="400"/>
      <c r="AW64" s="87"/>
    </row>
    <row r="65" spans="1:49" ht="12" customHeight="1" x14ac:dyDescent="0.3">
      <c r="A65" s="86"/>
      <c r="B65" s="81"/>
      <c r="C65" s="323"/>
      <c r="D65" s="324"/>
      <c r="E65" s="324"/>
      <c r="F65" s="324"/>
      <c r="G65" s="324"/>
      <c r="H65" s="324"/>
      <c r="I65" s="324"/>
      <c r="J65" s="324"/>
      <c r="K65" s="324"/>
      <c r="L65" s="324"/>
      <c r="M65" s="324"/>
      <c r="N65" s="324"/>
      <c r="O65" s="324"/>
      <c r="P65" s="324"/>
      <c r="Q65" s="324"/>
      <c r="R65" s="324"/>
      <c r="S65" s="324"/>
      <c r="T65" s="324"/>
      <c r="U65" s="327"/>
      <c r="V65" s="328"/>
      <c r="W65" s="328"/>
      <c r="X65" s="329"/>
      <c r="Y65" s="81"/>
      <c r="Z65" s="81"/>
      <c r="AA65" s="406" t="s">
        <v>7</v>
      </c>
      <c r="AB65" s="407"/>
      <c r="AC65" s="407"/>
      <c r="AD65" s="407"/>
      <c r="AE65" s="407"/>
      <c r="AF65" s="407"/>
      <c r="AG65" s="407"/>
      <c r="AH65" s="407"/>
      <c r="AI65" s="407"/>
      <c r="AJ65" s="407"/>
      <c r="AK65" s="407"/>
      <c r="AL65" s="407"/>
      <c r="AM65" s="407"/>
      <c r="AN65" s="407"/>
      <c r="AO65" s="407"/>
      <c r="AP65" s="410"/>
      <c r="AQ65" s="410"/>
      <c r="AR65" s="410"/>
      <c r="AS65" s="410"/>
      <c r="AT65" s="412" t="str">
        <f>IF($AP$67=0,"",AP65/$AP$67)</f>
        <v/>
      </c>
      <c r="AU65" s="412"/>
      <c r="AV65" s="413"/>
      <c r="AW65" s="87"/>
    </row>
    <row r="66" spans="1:49" ht="12" customHeight="1" thickBot="1" x14ac:dyDescent="0.35">
      <c r="A66" s="86"/>
      <c r="B66" s="81"/>
      <c r="C66" s="401"/>
      <c r="D66" s="402"/>
      <c r="E66" s="402"/>
      <c r="F66" s="402"/>
      <c r="G66" s="402"/>
      <c r="H66" s="402"/>
      <c r="I66" s="402"/>
      <c r="J66" s="402"/>
      <c r="K66" s="402"/>
      <c r="L66" s="402"/>
      <c r="M66" s="402"/>
      <c r="N66" s="402"/>
      <c r="O66" s="402"/>
      <c r="P66" s="402"/>
      <c r="Q66" s="402"/>
      <c r="R66" s="402"/>
      <c r="S66" s="402"/>
      <c r="T66" s="402"/>
      <c r="U66" s="403"/>
      <c r="V66" s="404"/>
      <c r="W66" s="404"/>
      <c r="X66" s="405"/>
      <c r="Y66" s="81"/>
      <c r="Z66" s="81"/>
      <c r="AA66" s="408"/>
      <c r="AB66" s="409"/>
      <c r="AC66" s="409"/>
      <c r="AD66" s="409"/>
      <c r="AE66" s="409"/>
      <c r="AF66" s="409"/>
      <c r="AG66" s="409"/>
      <c r="AH66" s="409"/>
      <c r="AI66" s="409"/>
      <c r="AJ66" s="409"/>
      <c r="AK66" s="409"/>
      <c r="AL66" s="409"/>
      <c r="AM66" s="409"/>
      <c r="AN66" s="409"/>
      <c r="AO66" s="409"/>
      <c r="AP66" s="411"/>
      <c r="AQ66" s="411"/>
      <c r="AR66" s="411"/>
      <c r="AS66" s="411"/>
      <c r="AT66" s="414"/>
      <c r="AU66" s="414"/>
      <c r="AV66" s="415"/>
      <c r="AW66" s="87"/>
    </row>
    <row r="67" spans="1:49" ht="12" customHeight="1" x14ac:dyDescent="0.3">
      <c r="A67" s="86"/>
      <c r="B67" s="81"/>
      <c r="C67" s="371" t="s">
        <v>18</v>
      </c>
      <c r="D67" s="372"/>
      <c r="E67" s="372"/>
      <c r="F67" s="372"/>
      <c r="G67" s="372"/>
      <c r="H67" s="372"/>
      <c r="I67" s="372"/>
      <c r="J67" s="372"/>
      <c r="K67" s="372"/>
      <c r="L67" s="372"/>
      <c r="M67" s="372"/>
      <c r="N67" s="372"/>
      <c r="O67" s="372"/>
      <c r="P67" s="372"/>
      <c r="Q67" s="372"/>
      <c r="R67" s="372"/>
      <c r="S67" s="372"/>
      <c r="T67" s="372"/>
      <c r="U67" s="375">
        <f>SUM(U41:AA66)</f>
        <v>0</v>
      </c>
      <c r="V67" s="376"/>
      <c r="W67" s="376"/>
      <c r="X67" s="377"/>
      <c r="Y67" s="81"/>
      <c r="Z67" s="81"/>
      <c r="AA67" s="381" t="s">
        <v>19</v>
      </c>
      <c r="AB67" s="382"/>
      <c r="AC67" s="382"/>
      <c r="AD67" s="382"/>
      <c r="AE67" s="382"/>
      <c r="AF67" s="382"/>
      <c r="AG67" s="382"/>
      <c r="AH67" s="382"/>
      <c r="AI67" s="382"/>
      <c r="AJ67" s="382"/>
      <c r="AK67" s="382"/>
      <c r="AL67" s="382"/>
      <c r="AM67" s="382"/>
      <c r="AN67" s="382"/>
      <c r="AO67" s="382"/>
      <c r="AP67" s="385">
        <f>AP41+AP63+AP65+SUM(AP43:AS62)</f>
        <v>0</v>
      </c>
      <c r="AQ67" s="386"/>
      <c r="AR67" s="386"/>
      <c r="AS67" s="387"/>
      <c r="AT67" s="391" t="str">
        <f>IF(B92=0,"",AP67/$AP$67)</f>
        <v/>
      </c>
      <c r="AU67" s="391"/>
      <c r="AV67" s="392"/>
      <c r="AW67" s="87"/>
    </row>
    <row r="68" spans="1:49" ht="12" customHeight="1" thickBot="1" x14ac:dyDescent="0.35">
      <c r="A68" s="86"/>
      <c r="B68" s="81"/>
      <c r="C68" s="373"/>
      <c r="D68" s="374"/>
      <c r="E68" s="374"/>
      <c r="F68" s="374"/>
      <c r="G68" s="374"/>
      <c r="H68" s="374"/>
      <c r="I68" s="374"/>
      <c r="J68" s="374"/>
      <c r="K68" s="374"/>
      <c r="L68" s="374"/>
      <c r="M68" s="374"/>
      <c r="N68" s="374"/>
      <c r="O68" s="374"/>
      <c r="P68" s="374"/>
      <c r="Q68" s="374"/>
      <c r="R68" s="374"/>
      <c r="S68" s="374"/>
      <c r="T68" s="374"/>
      <c r="U68" s="378"/>
      <c r="V68" s="379"/>
      <c r="W68" s="379"/>
      <c r="X68" s="380"/>
      <c r="Y68" s="81"/>
      <c r="Z68" s="81"/>
      <c r="AA68" s="383"/>
      <c r="AB68" s="384"/>
      <c r="AC68" s="384"/>
      <c r="AD68" s="384"/>
      <c r="AE68" s="384"/>
      <c r="AF68" s="384"/>
      <c r="AG68" s="384"/>
      <c r="AH68" s="384"/>
      <c r="AI68" s="384"/>
      <c r="AJ68" s="384"/>
      <c r="AK68" s="384"/>
      <c r="AL68" s="384"/>
      <c r="AM68" s="384"/>
      <c r="AN68" s="384"/>
      <c r="AO68" s="384"/>
      <c r="AP68" s="388"/>
      <c r="AQ68" s="389"/>
      <c r="AR68" s="389"/>
      <c r="AS68" s="390"/>
      <c r="AT68" s="393"/>
      <c r="AU68" s="393"/>
      <c r="AV68" s="394"/>
      <c r="AW68" s="87"/>
    </row>
    <row r="69" spans="1:49" ht="12" customHeight="1" thickBot="1" x14ac:dyDescent="0.35">
      <c r="A69" s="88"/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90"/>
    </row>
    <row r="70" spans="1:49" ht="12" customHeight="1" x14ac:dyDescent="0.3">
      <c r="A70" s="46"/>
      <c r="B70" s="46"/>
      <c r="C70" s="46"/>
      <c r="AO70" s="46"/>
      <c r="AP70" s="46"/>
      <c r="AQ70" s="46"/>
      <c r="AR70" s="46"/>
      <c r="AS70" s="46"/>
      <c r="AT70" s="46"/>
      <c r="AU70" s="46"/>
      <c r="AV70" s="46"/>
      <c r="AW70" s="46"/>
    </row>
    <row r="71" spans="1:49" ht="12" customHeight="1" x14ac:dyDescent="0.3">
      <c r="A71" s="46"/>
      <c r="B71" s="46"/>
      <c r="C71" s="46"/>
      <c r="AO71" s="46"/>
      <c r="AP71" s="46"/>
      <c r="AQ71" s="46"/>
      <c r="AR71" s="46"/>
      <c r="AS71" s="46"/>
      <c r="AT71" s="46"/>
      <c r="AU71" s="46"/>
      <c r="AV71" s="46"/>
      <c r="AW71" s="46"/>
    </row>
    <row r="72" spans="1:49" ht="12" customHeight="1" x14ac:dyDescent="0.3">
      <c r="A72" s="46"/>
      <c r="B72" s="46"/>
      <c r="C72" s="46"/>
      <c r="AP72" s="46"/>
      <c r="AQ72" s="46"/>
      <c r="AR72" s="46"/>
      <c r="AS72" s="46"/>
      <c r="AT72" s="46"/>
      <c r="AU72" s="46"/>
      <c r="AV72" s="46"/>
      <c r="AW72" s="46"/>
    </row>
    <row r="73" spans="1:49" ht="12" customHeight="1" x14ac:dyDescent="0.3">
      <c r="A73" s="46"/>
      <c r="B73" s="46"/>
      <c r="C73" s="46"/>
    </row>
    <row r="74" spans="1:49" ht="12" customHeight="1" x14ac:dyDescent="0.3">
      <c r="A74" s="46"/>
      <c r="B74" s="46"/>
      <c r="C74" s="46"/>
    </row>
    <row r="75" spans="1:49" ht="12" customHeight="1" x14ac:dyDescent="0.3">
      <c r="A75" s="46"/>
      <c r="B75" s="46"/>
      <c r="C75" s="46"/>
    </row>
    <row r="76" spans="1:49" ht="12" customHeight="1" x14ac:dyDescent="0.3">
      <c r="A76" s="46"/>
      <c r="B76" s="46"/>
      <c r="C76" s="46"/>
    </row>
    <row r="77" spans="1:49" ht="12" customHeight="1" x14ac:dyDescent="0.3">
      <c r="A77" s="46"/>
      <c r="B77" s="46"/>
      <c r="C77" s="46"/>
    </row>
    <row r="78" spans="1:49" ht="12" customHeight="1" x14ac:dyDescent="0.3">
      <c r="A78" s="46"/>
      <c r="B78" s="46"/>
      <c r="C78" s="46"/>
    </row>
    <row r="79" spans="1:49" ht="12" customHeight="1" x14ac:dyDescent="0.3">
      <c r="A79" s="46"/>
      <c r="B79" s="46"/>
      <c r="C79" s="46"/>
    </row>
    <row r="80" spans="1:49" ht="12" customHeight="1" x14ac:dyDescent="0.3">
      <c r="A80" s="46"/>
      <c r="B80" s="46"/>
      <c r="C80" s="46"/>
    </row>
    <row r="81" spans="1:3" ht="12" customHeight="1" x14ac:dyDescent="0.3">
      <c r="A81" s="46"/>
      <c r="B81" s="46"/>
      <c r="C81" s="46"/>
    </row>
    <row r="82" spans="1:3" ht="12" customHeight="1" x14ac:dyDescent="0.3">
      <c r="A82" s="46"/>
      <c r="B82" s="46"/>
      <c r="C82" s="46"/>
    </row>
    <row r="83" spans="1:3" ht="12" customHeight="1" x14ac:dyDescent="0.3">
      <c r="A83" s="46"/>
      <c r="B83" s="46"/>
      <c r="C83" s="46"/>
    </row>
    <row r="84" spans="1:3" ht="12" customHeight="1" x14ac:dyDescent="0.3">
      <c r="A84" s="46"/>
      <c r="B84" s="46"/>
      <c r="C84" s="46"/>
    </row>
    <row r="85" spans="1:3" ht="12" customHeight="1" x14ac:dyDescent="0.3">
      <c r="A85" s="46"/>
      <c r="B85" s="46"/>
      <c r="C85" s="46"/>
    </row>
    <row r="86" spans="1:3" ht="12" customHeight="1" x14ac:dyDescent="0.3">
      <c r="A86" s="46"/>
      <c r="B86" s="46"/>
      <c r="C86" s="46"/>
    </row>
    <row r="87" spans="1:3" ht="12" customHeight="1" x14ac:dyDescent="0.3">
      <c r="A87" s="46"/>
      <c r="B87" s="46"/>
      <c r="C87" s="46"/>
    </row>
    <row r="88" spans="1:3" ht="12" customHeight="1" x14ac:dyDescent="0.3">
      <c r="A88" s="46"/>
      <c r="B88" s="46"/>
      <c r="C88" s="46"/>
    </row>
    <row r="89" spans="1:3" ht="12" customHeight="1" x14ac:dyDescent="0.3">
      <c r="A89" s="46"/>
      <c r="B89" s="46"/>
      <c r="C89" s="46"/>
    </row>
    <row r="90" spans="1:3" ht="12" customHeight="1" x14ac:dyDescent="0.3">
      <c r="A90" s="46"/>
      <c r="B90" s="46"/>
      <c r="C90" s="46"/>
    </row>
    <row r="91" spans="1:3" ht="12" customHeight="1" x14ac:dyDescent="0.3">
      <c r="A91" s="46"/>
      <c r="B91" s="46"/>
      <c r="C91" s="46"/>
    </row>
    <row r="92" spans="1:3" ht="12" customHeight="1" x14ac:dyDescent="0.3">
      <c r="A92" s="46"/>
      <c r="B92" s="46"/>
      <c r="C92" s="46"/>
    </row>
    <row r="93" spans="1:3" ht="12" customHeight="1" x14ac:dyDescent="0.3">
      <c r="A93" s="46"/>
      <c r="B93" s="46"/>
      <c r="C93" s="46"/>
    </row>
    <row r="94" spans="1:3" ht="12" customHeight="1" x14ac:dyDescent="0.3">
      <c r="A94" s="46"/>
      <c r="B94" s="46"/>
      <c r="C94" s="46"/>
    </row>
    <row r="95" spans="1:3" ht="12" customHeight="1" x14ac:dyDescent="0.3">
      <c r="A95" s="46"/>
      <c r="B95" s="46"/>
      <c r="C95" s="46"/>
    </row>
    <row r="96" spans="1:3" ht="12" customHeight="1" x14ac:dyDescent="0.3">
      <c r="A96" s="46"/>
      <c r="B96" s="46"/>
      <c r="C96" s="46"/>
    </row>
    <row r="97" spans="1:3" ht="12" customHeight="1" x14ac:dyDescent="0.3">
      <c r="A97" s="46"/>
      <c r="B97" s="46"/>
      <c r="C97" s="46"/>
    </row>
    <row r="98" spans="1:3" ht="12" customHeight="1" x14ac:dyDescent="0.3">
      <c r="A98" s="46"/>
      <c r="B98" s="46"/>
      <c r="C98" s="46"/>
    </row>
    <row r="99" spans="1:3" ht="12" customHeight="1" x14ac:dyDescent="0.3">
      <c r="A99" s="46"/>
      <c r="B99" s="46"/>
      <c r="C99" s="46"/>
    </row>
    <row r="100" spans="1:3" ht="12" customHeight="1" x14ac:dyDescent="0.3">
      <c r="A100" s="46"/>
      <c r="B100" s="46"/>
      <c r="C100" s="46"/>
    </row>
    <row r="101" spans="1:3" ht="12" customHeight="1" x14ac:dyDescent="0.3">
      <c r="A101" s="46"/>
      <c r="B101" s="46"/>
      <c r="C101" s="46"/>
    </row>
    <row r="102" spans="1:3" ht="12" customHeight="1" x14ac:dyDescent="0.3">
      <c r="A102" s="46"/>
      <c r="B102" s="46"/>
      <c r="C102" s="46"/>
    </row>
    <row r="103" spans="1:3" ht="12" customHeight="1" x14ac:dyDescent="0.3">
      <c r="A103" s="46"/>
      <c r="B103" s="46"/>
      <c r="C103" s="46"/>
    </row>
    <row r="104" spans="1:3" ht="12" customHeight="1" x14ac:dyDescent="0.3">
      <c r="A104" s="46"/>
      <c r="B104" s="46"/>
      <c r="C104" s="46"/>
    </row>
    <row r="105" spans="1:3" ht="12" customHeight="1" x14ac:dyDescent="0.3">
      <c r="A105" s="46"/>
      <c r="B105" s="46"/>
      <c r="C105" s="46"/>
    </row>
    <row r="106" spans="1:3" ht="12" customHeight="1" x14ac:dyDescent="0.3">
      <c r="A106" s="46"/>
      <c r="B106" s="46"/>
      <c r="C106" s="46"/>
    </row>
    <row r="107" spans="1:3" ht="12" customHeight="1" x14ac:dyDescent="0.3">
      <c r="A107" s="46"/>
      <c r="B107" s="46"/>
      <c r="C107" s="46"/>
    </row>
    <row r="108" spans="1:3" ht="12" customHeight="1" x14ac:dyDescent="0.3">
      <c r="A108" s="46"/>
      <c r="B108" s="46"/>
      <c r="C108" s="46"/>
    </row>
    <row r="109" spans="1:3" ht="12" customHeight="1" x14ac:dyDescent="0.3">
      <c r="A109" s="46"/>
      <c r="B109" s="46"/>
      <c r="C109" s="46"/>
    </row>
    <row r="110" spans="1:3" ht="12" customHeight="1" x14ac:dyDescent="0.3">
      <c r="A110" s="46"/>
      <c r="B110" s="46"/>
      <c r="C110" s="46"/>
    </row>
    <row r="111" spans="1:3" ht="12" customHeight="1" x14ac:dyDescent="0.3">
      <c r="A111" s="46"/>
      <c r="B111" s="46"/>
      <c r="C111" s="46"/>
    </row>
    <row r="112" spans="1:3" ht="12" customHeight="1" x14ac:dyDescent="0.3">
      <c r="A112" s="46"/>
      <c r="B112" s="46"/>
      <c r="C112" s="46"/>
    </row>
    <row r="113" spans="1:3" ht="12" customHeight="1" x14ac:dyDescent="0.3">
      <c r="A113" s="46"/>
      <c r="B113" s="46"/>
      <c r="C113" s="46"/>
    </row>
    <row r="114" spans="1:3" ht="12" customHeight="1" x14ac:dyDescent="0.3">
      <c r="A114" s="46"/>
      <c r="B114" s="46"/>
      <c r="C114" s="46"/>
    </row>
    <row r="115" spans="1:3" ht="12" customHeight="1" x14ac:dyDescent="0.3">
      <c r="A115" s="46"/>
      <c r="B115" s="46"/>
      <c r="C115" s="46"/>
    </row>
    <row r="116" spans="1:3" ht="12" customHeight="1" x14ac:dyDescent="0.3">
      <c r="A116" s="46"/>
      <c r="B116" s="46"/>
      <c r="C116" s="46"/>
    </row>
    <row r="117" spans="1:3" ht="12" customHeight="1" x14ac:dyDescent="0.3">
      <c r="A117" s="46"/>
      <c r="B117" s="46"/>
      <c r="C117" s="46"/>
    </row>
    <row r="118" spans="1:3" ht="12" customHeight="1" x14ac:dyDescent="0.3">
      <c r="A118" s="46"/>
      <c r="B118" s="46"/>
      <c r="C118" s="46"/>
    </row>
    <row r="119" spans="1:3" ht="12" customHeight="1" x14ac:dyDescent="0.3">
      <c r="A119" s="46"/>
      <c r="B119" s="46"/>
      <c r="C119" s="46"/>
    </row>
    <row r="120" spans="1:3" ht="12" customHeight="1" x14ac:dyDescent="0.3">
      <c r="A120" s="46"/>
      <c r="B120" s="46"/>
      <c r="C120" s="46"/>
    </row>
    <row r="121" spans="1:3" ht="12" customHeight="1" x14ac:dyDescent="0.3">
      <c r="A121" s="46"/>
      <c r="B121" s="46"/>
      <c r="C121" s="46"/>
    </row>
    <row r="122" spans="1:3" ht="12" customHeight="1" x14ac:dyDescent="0.3">
      <c r="A122" s="46"/>
      <c r="B122" s="46"/>
      <c r="C122" s="46"/>
    </row>
    <row r="123" spans="1:3" ht="12" customHeight="1" x14ac:dyDescent="0.3">
      <c r="A123" s="46"/>
      <c r="B123" s="46"/>
      <c r="C123" s="46"/>
    </row>
    <row r="124" spans="1:3" ht="12" customHeight="1" x14ac:dyDescent="0.3">
      <c r="A124" s="46"/>
      <c r="B124" s="46"/>
      <c r="C124" s="46"/>
    </row>
    <row r="125" spans="1:3" ht="12" customHeight="1" x14ac:dyDescent="0.3">
      <c r="A125" s="46"/>
      <c r="B125" s="46"/>
      <c r="C125" s="46"/>
    </row>
    <row r="126" spans="1:3" ht="12" customHeight="1" x14ac:dyDescent="0.3">
      <c r="A126" s="46"/>
      <c r="B126" s="46"/>
      <c r="C126" s="46"/>
    </row>
    <row r="127" spans="1:3" ht="12" customHeight="1" x14ac:dyDescent="0.3">
      <c r="A127" s="46"/>
      <c r="B127" s="46"/>
      <c r="C127" s="46"/>
    </row>
    <row r="128" spans="1:3" ht="12" customHeight="1" x14ac:dyDescent="0.3">
      <c r="A128" s="46"/>
      <c r="B128" s="46"/>
      <c r="C128" s="46"/>
    </row>
    <row r="129" spans="1:3" ht="12" customHeight="1" x14ac:dyDescent="0.3">
      <c r="A129" s="46"/>
      <c r="B129" s="46"/>
      <c r="C129" s="46"/>
    </row>
    <row r="130" spans="1:3" ht="12" customHeight="1" x14ac:dyDescent="0.3">
      <c r="A130" s="46"/>
      <c r="B130" s="46"/>
      <c r="C130" s="46"/>
    </row>
    <row r="131" spans="1:3" ht="12" customHeight="1" x14ac:dyDescent="0.3">
      <c r="A131" s="46"/>
      <c r="B131" s="46"/>
      <c r="C131" s="46"/>
    </row>
    <row r="132" spans="1:3" ht="12" customHeight="1" x14ac:dyDescent="0.3">
      <c r="A132" s="46"/>
      <c r="B132" s="46"/>
      <c r="C132" s="46"/>
    </row>
    <row r="133" spans="1:3" ht="12" customHeight="1" x14ac:dyDescent="0.3">
      <c r="A133" s="46"/>
      <c r="B133" s="46"/>
      <c r="C133" s="46"/>
    </row>
    <row r="134" spans="1:3" ht="12" customHeight="1" x14ac:dyDescent="0.3">
      <c r="A134" s="46"/>
      <c r="B134" s="46"/>
      <c r="C134" s="46"/>
    </row>
    <row r="135" spans="1:3" ht="12" customHeight="1" x14ac:dyDescent="0.3">
      <c r="A135" s="46"/>
      <c r="B135" s="46"/>
      <c r="C135" s="46"/>
    </row>
    <row r="136" spans="1:3" ht="12" customHeight="1" x14ac:dyDescent="0.3">
      <c r="A136" s="46"/>
      <c r="B136" s="46"/>
      <c r="C136" s="46"/>
    </row>
    <row r="137" spans="1:3" ht="12" customHeight="1" x14ac:dyDescent="0.3">
      <c r="A137" s="46"/>
      <c r="B137" s="46"/>
      <c r="C137" s="46"/>
    </row>
    <row r="138" spans="1:3" ht="12" customHeight="1" x14ac:dyDescent="0.3">
      <c r="A138" s="46"/>
      <c r="B138" s="46"/>
      <c r="C138" s="46"/>
    </row>
    <row r="139" spans="1:3" ht="12" customHeight="1" x14ac:dyDescent="0.3">
      <c r="A139" s="46"/>
      <c r="B139" s="46"/>
      <c r="C139" s="46"/>
    </row>
    <row r="140" spans="1:3" ht="12" customHeight="1" x14ac:dyDescent="0.3">
      <c r="A140" s="46"/>
      <c r="B140" s="46"/>
      <c r="C140" s="46"/>
    </row>
    <row r="141" spans="1:3" ht="12" customHeight="1" x14ac:dyDescent="0.3">
      <c r="A141" s="46"/>
      <c r="B141" s="46"/>
      <c r="C141" s="46"/>
    </row>
    <row r="142" spans="1:3" ht="12" customHeight="1" x14ac:dyDescent="0.3">
      <c r="A142" s="46"/>
      <c r="B142" s="46"/>
      <c r="C142" s="46"/>
    </row>
    <row r="143" spans="1:3" ht="12" customHeight="1" x14ac:dyDescent="0.3">
      <c r="A143" s="46"/>
      <c r="B143" s="46"/>
      <c r="C143" s="46"/>
    </row>
    <row r="144" spans="1:3" ht="12" customHeight="1" x14ac:dyDescent="0.3">
      <c r="A144" s="46"/>
      <c r="B144" s="46"/>
      <c r="C144" s="46"/>
    </row>
    <row r="145" spans="1:3" ht="12" customHeight="1" x14ac:dyDescent="0.3">
      <c r="A145" s="46"/>
      <c r="B145" s="46"/>
      <c r="C145" s="46"/>
    </row>
    <row r="146" spans="1:3" ht="12" customHeight="1" x14ac:dyDescent="0.3">
      <c r="A146" s="46"/>
      <c r="B146" s="46"/>
      <c r="C146" s="46"/>
    </row>
    <row r="147" spans="1:3" ht="12" customHeight="1" x14ac:dyDescent="0.3">
      <c r="A147" s="46"/>
      <c r="B147" s="46"/>
      <c r="C147" s="46"/>
    </row>
    <row r="148" spans="1:3" ht="12" customHeight="1" x14ac:dyDescent="0.3">
      <c r="A148" s="46"/>
      <c r="B148" s="46"/>
      <c r="C148" s="46"/>
    </row>
    <row r="149" spans="1:3" ht="12" customHeight="1" x14ac:dyDescent="0.3">
      <c r="A149" s="46"/>
      <c r="B149" s="46"/>
      <c r="C149" s="46"/>
    </row>
    <row r="150" spans="1:3" ht="12" customHeight="1" x14ac:dyDescent="0.3">
      <c r="A150" s="46"/>
      <c r="B150" s="46"/>
      <c r="C150" s="46"/>
    </row>
    <row r="151" spans="1:3" ht="12" customHeight="1" x14ac:dyDescent="0.3">
      <c r="A151" s="46"/>
      <c r="B151" s="46"/>
      <c r="C151" s="46"/>
    </row>
    <row r="152" spans="1:3" ht="12" customHeight="1" x14ac:dyDescent="0.3">
      <c r="A152" s="46"/>
      <c r="B152" s="46"/>
      <c r="C152" s="46"/>
    </row>
    <row r="153" spans="1:3" ht="12" customHeight="1" x14ac:dyDescent="0.3">
      <c r="A153" s="46"/>
      <c r="B153" s="46"/>
      <c r="C153" s="46"/>
    </row>
    <row r="154" spans="1:3" ht="12" customHeight="1" x14ac:dyDescent="0.3">
      <c r="A154" s="46"/>
      <c r="B154" s="46"/>
      <c r="C154" s="46"/>
    </row>
    <row r="155" spans="1:3" ht="12" customHeight="1" x14ac:dyDescent="0.3">
      <c r="A155" s="46"/>
      <c r="B155" s="46"/>
      <c r="C155" s="46"/>
    </row>
    <row r="156" spans="1:3" ht="12" customHeight="1" x14ac:dyDescent="0.3">
      <c r="A156" s="46"/>
      <c r="B156" s="46"/>
      <c r="C156" s="46"/>
    </row>
    <row r="157" spans="1:3" ht="12" customHeight="1" x14ac:dyDescent="0.3">
      <c r="A157" s="46"/>
      <c r="B157" s="46"/>
      <c r="C157" s="46"/>
    </row>
    <row r="158" spans="1:3" ht="12" customHeight="1" x14ac:dyDescent="0.3">
      <c r="A158" s="46"/>
      <c r="B158" s="46"/>
      <c r="C158" s="46"/>
    </row>
    <row r="159" spans="1:3" ht="12" customHeight="1" x14ac:dyDescent="0.3">
      <c r="A159" s="46"/>
      <c r="B159" s="46"/>
      <c r="C159" s="46"/>
    </row>
    <row r="160" spans="1:3" ht="12" customHeight="1" x14ac:dyDescent="0.3">
      <c r="A160" s="46"/>
      <c r="B160" s="46"/>
      <c r="C160" s="46"/>
    </row>
    <row r="161" spans="1:3" ht="12" customHeight="1" x14ac:dyDescent="0.3">
      <c r="A161" s="46"/>
      <c r="B161" s="46"/>
      <c r="C161" s="46"/>
    </row>
    <row r="162" spans="1:3" ht="12" customHeight="1" x14ac:dyDescent="0.3">
      <c r="A162" s="46"/>
      <c r="B162" s="46"/>
      <c r="C162" s="46"/>
    </row>
    <row r="163" spans="1:3" ht="12" customHeight="1" x14ac:dyDescent="0.3">
      <c r="A163" s="46"/>
      <c r="B163" s="46"/>
      <c r="C163" s="46"/>
    </row>
    <row r="164" spans="1:3" ht="12" customHeight="1" x14ac:dyDescent="0.3">
      <c r="A164" s="46"/>
      <c r="B164" s="46"/>
      <c r="C164" s="46"/>
    </row>
    <row r="165" spans="1:3" ht="12" customHeight="1" x14ac:dyDescent="0.3">
      <c r="A165" s="46"/>
      <c r="B165" s="46"/>
      <c r="C165" s="46"/>
    </row>
    <row r="166" spans="1:3" ht="12" customHeight="1" x14ac:dyDescent="0.3">
      <c r="A166" s="46"/>
      <c r="B166" s="46"/>
      <c r="C166" s="46"/>
    </row>
    <row r="167" spans="1:3" ht="12" customHeight="1" x14ac:dyDescent="0.3">
      <c r="A167" s="46"/>
      <c r="B167" s="46"/>
      <c r="C167" s="46"/>
    </row>
    <row r="168" spans="1:3" ht="12" customHeight="1" x14ac:dyDescent="0.3">
      <c r="A168" s="46"/>
      <c r="B168" s="46"/>
      <c r="C168" s="46"/>
    </row>
    <row r="169" spans="1:3" ht="12" customHeight="1" x14ac:dyDescent="0.3">
      <c r="A169" s="46"/>
      <c r="B169" s="46"/>
      <c r="C169" s="46"/>
    </row>
    <row r="170" spans="1:3" ht="12" customHeight="1" x14ac:dyDescent="0.3">
      <c r="A170" s="46"/>
      <c r="B170" s="46"/>
      <c r="C170" s="46"/>
    </row>
    <row r="171" spans="1:3" ht="12" customHeight="1" x14ac:dyDescent="0.3">
      <c r="A171" s="46"/>
      <c r="B171" s="46"/>
      <c r="C171" s="46"/>
    </row>
    <row r="172" spans="1:3" ht="12" customHeight="1" x14ac:dyDescent="0.3">
      <c r="A172" s="46"/>
      <c r="B172" s="46"/>
      <c r="C172" s="46"/>
    </row>
    <row r="173" spans="1:3" ht="12" customHeight="1" x14ac:dyDescent="0.3">
      <c r="A173" s="46"/>
      <c r="B173" s="46"/>
      <c r="C173" s="46"/>
    </row>
    <row r="174" spans="1:3" ht="12" customHeight="1" x14ac:dyDescent="0.3">
      <c r="A174" s="46"/>
      <c r="B174" s="46"/>
      <c r="C174" s="46"/>
    </row>
    <row r="175" spans="1:3" ht="12" customHeight="1" x14ac:dyDescent="0.3">
      <c r="A175" s="46"/>
      <c r="B175" s="46"/>
      <c r="C175" s="46"/>
    </row>
    <row r="176" spans="1:3" ht="12" customHeight="1" x14ac:dyDescent="0.3">
      <c r="A176" s="46"/>
      <c r="B176" s="46"/>
      <c r="C176" s="46"/>
    </row>
    <row r="177" spans="1:3" ht="12" customHeight="1" x14ac:dyDescent="0.3">
      <c r="A177" s="46"/>
      <c r="B177" s="46"/>
      <c r="C177" s="46"/>
    </row>
    <row r="178" spans="1:3" ht="12" customHeight="1" x14ac:dyDescent="0.3">
      <c r="A178" s="46"/>
      <c r="B178" s="46"/>
      <c r="C178" s="46"/>
    </row>
    <row r="179" spans="1:3" ht="12" customHeight="1" x14ac:dyDescent="0.3">
      <c r="A179" s="46"/>
      <c r="B179" s="46"/>
      <c r="C179" s="46"/>
    </row>
    <row r="180" spans="1:3" ht="12" customHeight="1" x14ac:dyDescent="0.3">
      <c r="A180" s="46"/>
      <c r="B180" s="46"/>
      <c r="C180" s="46"/>
    </row>
    <row r="181" spans="1:3" ht="12" customHeight="1" x14ac:dyDescent="0.3">
      <c r="A181" s="46"/>
      <c r="B181" s="46"/>
      <c r="C181" s="46"/>
    </row>
    <row r="182" spans="1:3" ht="12" customHeight="1" x14ac:dyDescent="0.3">
      <c r="A182" s="46"/>
      <c r="B182" s="46"/>
      <c r="C182" s="46"/>
    </row>
    <row r="183" spans="1:3" ht="12" customHeight="1" x14ac:dyDescent="0.3">
      <c r="A183" s="46"/>
      <c r="B183" s="46"/>
      <c r="C183" s="46"/>
    </row>
    <row r="184" spans="1:3" ht="12" customHeight="1" x14ac:dyDescent="0.3">
      <c r="A184" s="46"/>
      <c r="B184" s="46"/>
      <c r="C184" s="46"/>
    </row>
    <row r="185" spans="1:3" ht="12" customHeight="1" x14ac:dyDescent="0.3">
      <c r="A185" s="46"/>
      <c r="B185" s="46"/>
      <c r="C185" s="46"/>
    </row>
    <row r="186" spans="1:3" ht="12" customHeight="1" x14ac:dyDescent="0.3">
      <c r="A186" s="46"/>
      <c r="B186" s="46"/>
      <c r="C186" s="46"/>
    </row>
    <row r="187" spans="1:3" ht="12" customHeight="1" x14ac:dyDescent="0.3">
      <c r="A187" s="46"/>
      <c r="B187" s="46"/>
      <c r="C187" s="46"/>
    </row>
    <row r="188" spans="1:3" ht="12" customHeight="1" x14ac:dyDescent="0.3">
      <c r="A188" s="46"/>
      <c r="B188" s="46"/>
      <c r="C188" s="46"/>
    </row>
    <row r="189" spans="1:3" ht="12" customHeight="1" x14ac:dyDescent="0.3">
      <c r="A189" s="46"/>
      <c r="B189" s="46"/>
      <c r="C189" s="46"/>
    </row>
    <row r="190" spans="1:3" ht="12" customHeight="1" x14ac:dyDescent="0.3">
      <c r="A190" s="46"/>
      <c r="B190" s="46"/>
      <c r="C190" s="46"/>
    </row>
    <row r="191" spans="1:3" ht="12" customHeight="1" x14ac:dyDescent="0.3">
      <c r="A191" s="46"/>
      <c r="B191" s="46"/>
      <c r="C191" s="46"/>
    </row>
    <row r="192" spans="1:3" ht="12" customHeight="1" x14ac:dyDescent="0.3">
      <c r="A192" s="46"/>
      <c r="B192" s="46"/>
      <c r="C192" s="46"/>
    </row>
    <row r="193" spans="1:3" ht="12" customHeight="1" x14ac:dyDescent="0.3">
      <c r="A193" s="46"/>
      <c r="B193" s="46"/>
      <c r="C193" s="46"/>
    </row>
    <row r="194" spans="1:3" ht="12" customHeight="1" x14ac:dyDescent="0.3">
      <c r="A194" s="46"/>
      <c r="B194" s="46"/>
      <c r="C194" s="46"/>
    </row>
    <row r="195" spans="1:3" ht="12" customHeight="1" x14ac:dyDescent="0.3">
      <c r="A195" s="46"/>
      <c r="B195" s="46"/>
      <c r="C195" s="46"/>
    </row>
    <row r="196" spans="1:3" ht="12" customHeight="1" x14ac:dyDescent="0.3">
      <c r="A196" s="46"/>
      <c r="B196" s="46"/>
      <c r="C196" s="46"/>
    </row>
    <row r="197" spans="1:3" ht="12" customHeight="1" x14ac:dyDescent="0.3">
      <c r="A197" s="46"/>
      <c r="B197" s="46"/>
      <c r="C197" s="46"/>
    </row>
    <row r="198" spans="1:3" ht="12" customHeight="1" x14ac:dyDescent="0.3">
      <c r="A198" s="46"/>
      <c r="B198" s="46"/>
      <c r="C198" s="46"/>
    </row>
    <row r="199" spans="1:3" ht="12" customHeight="1" x14ac:dyDescent="0.3">
      <c r="A199" s="46"/>
      <c r="B199" s="46"/>
      <c r="C199" s="46"/>
    </row>
    <row r="200" spans="1:3" ht="12" customHeight="1" x14ac:dyDescent="0.3">
      <c r="A200" s="46"/>
      <c r="B200" s="46"/>
      <c r="C200" s="46"/>
    </row>
    <row r="201" spans="1:3" ht="12" customHeight="1" x14ac:dyDescent="0.3">
      <c r="A201" s="46"/>
      <c r="B201" s="46"/>
      <c r="C201" s="46"/>
    </row>
    <row r="202" spans="1:3" ht="12" customHeight="1" x14ac:dyDescent="0.3">
      <c r="A202" s="46"/>
      <c r="B202" s="46"/>
      <c r="C202" s="46"/>
    </row>
    <row r="203" spans="1:3" ht="12" customHeight="1" x14ac:dyDescent="0.3">
      <c r="A203" s="46"/>
      <c r="B203" s="46"/>
      <c r="C203" s="46"/>
    </row>
    <row r="204" spans="1:3" ht="12" customHeight="1" x14ac:dyDescent="0.3">
      <c r="A204" s="46"/>
      <c r="B204" s="46"/>
      <c r="C204" s="46"/>
    </row>
    <row r="205" spans="1:3" ht="12" customHeight="1" x14ac:dyDescent="0.3">
      <c r="A205" s="46"/>
      <c r="B205" s="46"/>
      <c r="C205" s="46"/>
    </row>
    <row r="206" spans="1:3" ht="12" customHeight="1" x14ac:dyDescent="0.3">
      <c r="A206" s="46"/>
      <c r="B206" s="46"/>
      <c r="C206" s="46"/>
    </row>
    <row r="207" spans="1:3" ht="12" customHeight="1" x14ac:dyDescent="0.3">
      <c r="A207" s="46"/>
      <c r="B207" s="46"/>
      <c r="C207" s="46"/>
    </row>
    <row r="208" spans="1:3" ht="12" customHeight="1" x14ac:dyDescent="0.3">
      <c r="A208" s="46"/>
      <c r="B208" s="46"/>
      <c r="C208" s="46"/>
    </row>
    <row r="209" spans="1:3" ht="12" customHeight="1" x14ac:dyDescent="0.3">
      <c r="A209" s="46"/>
      <c r="B209" s="46"/>
      <c r="C209" s="46"/>
    </row>
    <row r="210" spans="1:3" ht="12" customHeight="1" x14ac:dyDescent="0.3">
      <c r="A210" s="46"/>
      <c r="B210" s="46"/>
      <c r="C210" s="46"/>
    </row>
    <row r="211" spans="1:3" ht="12" customHeight="1" x14ac:dyDescent="0.3">
      <c r="A211" s="46"/>
      <c r="B211" s="46"/>
      <c r="C211" s="46"/>
    </row>
    <row r="212" spans="1:3" ht="12" customHeight="1" x14ac:dyDescent="0.3">
      <c r="A212" s="46"/>
      <c r="B212" s="46"/>
      <c r="C212" s="46"/>
    </row>
    <row r="213" spans="1:3" ht="12" customHeight="1" x14ac:dyDescent="0.3">
      <c r="A213" s="46"/>
      <c r="B213" s="46"/>
      <c r="C213" s="46"/>
    </row>
    <row r="214" spans="1:3" ht="12" customHeight="1" x14ac:dyDescent="0.3">
      <c r="A214" s="46"/>
      <c r="B214" s="46"/>
      <c r="C214" s="46"/>
    </row>
    <row r="215" spans="1:3" ht="12" customHeight="1" x14ac:dyDescent="0.3">
      <c r="A215" s="46"/>
      <c r="B215" s="46"/>
      <c r="C215" s="46"/>
    </row>
    <row r="216" spans="1:3" ht="12" customHeight="1" x14ac:dyDescent="0.3">
      <c r="A216" s="46"/>
      <c r="B216" s="46"/>
      <c r="C216" s="46"/>
    </row>
    <row r="217" spans="1:3" ht="12" customHeight="1" x14ac:dyDescent="0.3">
      <c r="A217" s="46"/>
      <c r="B217" s="46"/>
      <c r="C217" s="46"/>
    </row>
    <row r="218" spans="1:3" ht="12" customHeight="1" x14ac:dyDescent="0.3">
      <c r="A218" s="46"/>
      <c r="B218" s="46"/>
      <c r="C218" s="46"/>
    </row>
    <row r="219" spans="1:3" ht="12" customHeight="1" x14ac:dyDescent="0.3">
      <c r="A219" s="46"/>
      <c r="B219" s="46"/>
      <c r="C219" s="46"/>
    </row>
    <row r="220" spans="1:3" ht="12" customHeight="1" x14ac:dyDescent="0.3">
      <c r="A220" s="46"/>
      <c r="B220" s="46"/>
      <c r="C220" s="46"/>
    </row>
    <row r="221" spans="1:3" ht="12" customHeight="1" x14ac:dyDescent="0.3">
      <c r="A221" s="46"/>
      <c r="B221" s="46"/>
      <c r="C221" s="46"/>
    </row>
    <row r="222" spans="1:3" ht="12" customHeight="1" x14ac:dyDescent="0.3">
      <c r="A222" s="46"/>
      <c r="B222" s="46"/>
      <c r="C222" s="46"/>
    </row>
    <row r="223" spans="1:3" ht="12" customHeight="1" x14ac:dyDescent="0.3">
      <c r="A223" s="46"/>
      <c r="B223" s="46"/>
      <c r="C223" s="46"/>
    </row>
    <row r="224" spans="1:3" ht="12" customHeight="1" x14ac:dyDescent="0.3">
      <c r="A224" s="46"/>
      <c r="B224" s="46"/>
      <c r="C224" s="46"/>
    </row>
    <row r="225" spans="1:3" ht="12" customHeight="1" x14ac:dyDescent="0.3">
      <c r="A225" s="46"/>
      <c r="B225" s="46"/>
      <c r="C225" s="46"/>
    </row>
    <row r="226" spans="1:3" ht="12" customHeight="1" x14ac:dyDescent="0.3">
      <c r="A226" s="46"/>
      <c r="B226" s="46"/>
      <c r="C226" s="46"/>
    </row>
    <row r="227" spans="1:3" ht="12" customHeight="1" x14ac:dyDescent="0.3">
      <c r="A227" s="46"/>
      <c r="B227" s="46"/>
      <c r="C227" s="46"/>
    </row>
    <row r="228" spans="1:3" ht="12" customHeight="1" x14ac:dyDescent="0.3">
      <c r="A228" s="46"/>
      <c r="B228" s="46"/>
      <c r="C228" s="46"/>
    </row>
    <row r="229" spans="1:3" ht="12" customHeight="1" x14ac:dyDescent="0.3">
      <c r="A229" s="46"/>
      <c r="B229" s="46"/>
      <c r="C229" s="46"/>
    </row>
    <row r="230" spans="1:3" ht="12" customHeight="1" x14ac:dyDescent="0.3">
      <c r="A230" s="46"/>
      <c r="B230" s="46"/>
      <c r="C230" s="46"/>
    </row>
    <row r="231" spans="1:3" ht="12" customHeight="1" x14ac:dyDescent="0.3">
      <c r="A231" s="46"/>
      <c r="B231" s="46"/>
      <c r="C231" s="46"/>
    </row>
    <row r="232" spans="1:3" ht="12" customHeight="1" x14ac:dyDescent="0.3">
      <c r="A232" s="46"/>
      <c r="B232" s="46"/>
      <c r="C232" s="46"/>
    </row>
    <row r="233" spans="1:3" ht="12" customHeight="1" x14ac:dyDescent="0.3">
      <c r="A233" s="46"/>
      <c r="B233" s="46"/>
      <c r="C233" s="46"/>
    </row>
    <row r="234" spans="1:3" ht="12" customHeight="1" x14ac:dyDescent="0.3">
      <c r="A234" s="46"/>
      <c r="B234" s="46"/>
      <c r="C234" s="46"/>
    </row>
    <row r="235" spans="1:3" ht="12" customHeight="1" x14ac:dyDescent="0.3">
      <c r="A235" s="46"/>
      <c r="B235" s="46"/>
      <c r="C235" s="46"/>
    </row>
    <row r="236" spans="1:3" ht="12" customHeight="1" x14ac:dyDescent="0.3">
      <c r="A236" s="46"/>
      <c r="B236" s="46"/>
      <c r="C236" s="46"/>
    </row>
    <row r="237" spans="1:3" ht="12" customHeight="1" x14ac:dyDescent="0.3">
      <c r="A237" s="46"/>
      <c r="B237" s="46"/>
      <c r="C237" s="46"/>
    </row>
    <row r="238" spans="1:3" ht="12" customHeight="1" x14ac:dyDescent="0.3">
      <c r="A238" s="46"/>
      <c r="B238" s="46"/>
      <c r="C238" s="46"/>
    </row>
    <row r="239" spans="1:3" ht="12" customHeight="1" x14ac:dyDescent="0.3">
      <c r="A239" s="46"/>
      <c r="B239" s="46"/>
      <c r="C239" s="46"/>
    </row>
    <row r="240" spans="1:3" ht="12" customHeight="1" x14ac:dyDescent="0.3">
      <c r="A240" s="46"/>
      <c r="B240" s="46"/>
      <c r="C240" s="46"/>
    </row>
    <row r="241" spans="1:3" ht="12" customHeight="1" x14ac:dyDescent="0.3">
      <c r="A241" s="46"/>
      <c r="B241" s="46"/>
      <c r="C241" s="46"/>
    </row>
    <row r="242" spans="1:3" ht="12" customHeight="1" x14ac:dyDescent="0.3">
      <c r="A242" s="46"/>
      <c r="B242" s="46"/>
      <c r="C242" s="46"/>
    </row>
    <row r="243" spans="1:3" ht="12" customHeight="1" x14ac:dyDescent="0.3">
      <c r="A243" s="46"/>
      <c r="B243" s="46"/>
      <c r="C243" s="46"/>
    </row>
    <row r="244" spans="1:3" ht="12" customHeight="1" x14ac:dyDescent="0.3">
      <c r="A244" s="46"/>
      <c r="B244" s="46"/>
      <c r="C244" s="46"/>
    </row>
    <row r="245" spans="1:3" ht="12" customHeight="1" x14ac:dyDescent="0.3">
      <c r="A245" s="46"/>
      <c r="B245" s="46"/>
      <c r="C245" s="46"/>
    </row>
    <row r="246" spans="1:3" ht="12" customHeight="1" x14ac:dyDescent="0.3">
      <c r="A246" s="46"/>
      <c r="B246" s="46"/>
      <c r="C246" s="46"/>
    </row>
    <row r="247" spans="1:3" ht="12" customHeight="1" x14ac:dyDescent="0.3">
      <c r="A247" s="46"/>
      <c r="B247" s="46"/>
      <c r="C247" s="46"/>
    </row>
    <row r="248" spans="1:3" ht="12" customHeight="1" x14ac:dyDescent="0.3">
      <c r="A248" s="46"/>
      <c r="B248" s="46"/>
      <c r="C248" s="46"/>
    </row>
    <row r="249" spans="1:3" ht="12" customHeight="1" x14ac:dyDescent="0.3">
      <c r="A249" s="46"/>
      <c r="B249" s="46"/>
      <c r="C249" s="46"/>
    </row>
    <row r="250" spans="1:3" ht="12" customHeight="1" x14ac:dyDescent="0.3">
      <c r="A250" s="46"/>
      <c r="B250" s="46"/>
      <c r="C250" s="46"/>
    </row>
    <row r="251" spans="1:3" ht="12" customHeight="1" x14ac:dyDescent="0.3">
      <c r="A251" s="46"/>
      <c r="B251" s="46"/>
      <c r="C251" s="46"/>
    </row>
    <row r="252" spans="1:3" ht="12" customHeight="1" x14ac:dyDescent="0.3">
      <c r="A252" s="46"/>
      <c r="B252" s="46"/>
      <c r="C252" s="46"/>
    </row>
    <row r="253" spans="1:3" ht="12" customHeight="1" x14ac:dyDescent="0.3">
      <c r="A253" s="46"/>
      <c r="B253" s="46"/>
      <c r="C253" s="46"/>
    </row>
    <row r="254" spans="1:3" ht="12" customHeight="1" x14ac:dyDescent="0.3">
      <c r="A254" s="46"/>
      <c r="B254" s="46"/>
      <c r="C254" s="46"/>
    </row>
    <row r="255" spans="1:3" ht="12" customHeight="1" x14ac:dyDescent="0.3">
      <c r="A255" s="46"/>
      <c r="B255" s="46"/>
      <c r="C255" s="46"/>
    </row>
    <row r="256" spans="1:3" ht="12" customHeight="1" x14ac:dyDescent="0.3">
      <c r="A256" s="46"/>
      <c r="B256" s="46"/>
      <c r="C256" s="46"/>
    </row>
    <row r="257" spans="1:3" ht="12" customHeight="1" x14ac:dyDescent="0.3">
      <c r="A257" s="46"/>
      <c r="B257" s="46"/>
      <c r="C257" s="46"/>
    </row>
    <row r="258" spans="1:3" ht="12" customHeight="1" x14ac:dyDescent="0.3">
      <c r="A258" s="46"/>
      <c r="B258" s="46"/>
      <c r="C258" s="46"/>
    </row>
    <row r="259" spans="1:3" ht="12" customHeight="1" x14ac:dyDescent="0.3">
      <c r="A259" s="46"/>
      <c r="B259" s="46"/>
      <c r="C259" s="46"/>
    </row>
    <row r="260" spans="1:3" ht="12" customHeight="1" x14ac:dyDescent="0.3">
      <c r="A260" s="46"/>
      <c r="B260" s="46"/>
      <c r="C260" s="46"/>
    </row>
    <row r="261" spans="1:3" ht="12" customHeight="1" x14ac:dyDescent="0.3">
      <c r="A261" s="46"/>
      <c r="B261" s="46"/>
      <c r="C261" s="46"/>
    </row>
    <row r="262" spans="1:3" ht="12" customHeight="1" x14ac:dyDescent="0.3">
      <c r="A262" s="46"/>
      <c r="B262" s="46"/>
      <c r="C262" s="46"/>
    </row>
    <row r="263" spans="1:3" ht="12" customHeight="1" x14ac:dyDescent="0.3">
      <c r="A263" s="46"/>
      <c r="B263" s="46"/>
      <c r="C263" s="46"/>
    </row>
    <row r="264" spans="1:3" ht="12" customHeight="1" x14ac:dyDescent="0.3">
      <c r="A264" s="46"/>
      <c r="B264" s="46"/>
      <c r="C264" s="46"/>
    </row>
    <row r="265" spans="1:3" ht="12" customHeight="1" x14ac:dyDescent="0.3">
      <c r="A265" s="46"/>
      <c r="B265" s="46"/>
      <c r="C265" s="46"/>
    </row>
    <row r="266" spans="1:3" ht="12" customHeight="1" x14ac:dyDescent="0.3">
      <c r="A266" s="46"/>
      <c r="B266" s="46"/>
      <c r="C266" s="46"/>
    </row>
    <row r="267" spans="1:3" ht="12" customHeight="1" x14ac:dyDescent="0.3">
      <c r="A267" s="46"/>
      <c r="B267" s="46"/>
      <c r="C267" s="46"/>
    </row>
    <row r="268" spans="1:3" ht="12" customHeight="1" x14ac:dyDescent="0.3">
      <c r="A268" s="46"/>
      <c r="B268" s="46"/>
      <c r="C268" s="46"/>
    </row>
    <row r="269" spans="1:3" ht="12" customHeight="1" x14ac:dyDescent="0.3">
      <c r="A269" s="46"/>
      <c r="B269" s="46"/>
      <c r="C269" s="46"/>
    </row>
    <row r="270" spans="1:3" ht="12" customHeight="1" x14ac:dyDescent="0.3">
      <c r="A270" s="46"/>
      <c r="B270" s="46"/>
      <c r="C270" s="46"/>
    </row>
    <row r="271" spans="1:3" ht="12" customHeight="1" x14ac:dyDescent="0.3">
      <c r="A271" s="46"/>
      <c r="B271" s="46"/>
      <c r="C271" s="46"/>
    </row>
    <row r="272" spans="1:3" ht="12" customHeight="1" x14ac:dyDescent="0.3">
      <c r="A272" s="46"/>
      <c r="B272" s="46"/>
      <c r="C272" s="46"/>
    </row>
    <row r="273" spans="1:3" ht="12" customHeight="1" x14ac:dyDescent="0.3">
      <c r="A273" s="46"/>
      <c r="B273" s="46"/>
      <c r="C273" s="46"/>
    </row>
    <row r="274" spans="1:3" ht="12" customHeight="1" x14ac:dyDescent="0.3">
      <c r="A274" s="46"/>
      <c r="B274" s="46"/>
      <c r="C274" s="46"/>
    </row>
    <row r="275" spans="1:3" ht="12" customHeight="1" x14ac:dyDescent="0.3">
      <c r="A275" s="46"/>
      <c r="B275" s="46"/>
      <c r="C275" s="46"/>
    </row>
    <row r="276" spans="1:3" ht="12" customHeight="1" x14ac:dyDescent="0.3">
      <c r="A276" s="46"/>
      <c r="B276" s="46"/>
      <c r="C276" s="46"/>
    </row>
    <row r="277" spans="1:3" ht="12" customHeight="1" x14ac:dyDescent="0.3">
      <c r="A277" s="46"/>
      <c r="B277" s="46"/>
      <c r="C277" s="46"/>
    </row>
    <row r="278" spans="1:3" ht="12" customHeight="1" x14ac:dyDescent="0.3">
      <c r="A278" s="46"/>
      <c r="B278" s="46"/>
      <c r="C278" s="46"/>
    </row>
    <row r="279" spans="1:3" ht="12" customHeight="1" x14ac:dyDescent="0.3">
      <c r="A279" s="46"/>
      <c r="B279" s="46"/>
      <c r="C279" s="46"/>
    </row>
    <row r="280" spans="1:3" ht="12" customHeight="1" x14ac:dyDescent="0.3">
      <c r="A280" s="46"/>
      <c r="B280" s="46"/>
      <c r="C280" s="46"/>
    </row>
    <row r="281" spans="1:3" ht="12" customHeight="1" x14ac:dyDescent="0.3">
      <c r="A281" s="46"/>
      <c r="B281" s="46"/>
      <c r="C281" s="46"/>
    </row>
    <row r="282" spans="1:3" ht="12" customHeight="1" x14ac:dyDescent="0.3">
      <c r="A282" s="46"/>
      <c r="B282" s="46"/>
      <c r="C282" s="46"/>
    </row>
    <row r="283" spans="1:3" ht="12" customHeight="1" x14ac:dyDescent="0.3">
      <c r="A283" s="46"/>
      <c r="B283" s="46"/>
      <c r="C283" s="46"/>
    </row>
    <row r="284" spans="1:3" ht="12" customHeight="1" x14ac:dyDescent="0.3">
      <c r="A284" s="46"/>
      <c r="B284" s="46"/>
      <c r="C284" s="46"/>
    </row>
    <row r="285" spans="1:3" ht="12" customHeight="1" x14ac:dyDescent="0.3">
      <c r="A285" s="46"/>
      <c r="B285" s="46"/>
      <c r="C285" s="46"/>
    </row>
    <row r="286" spans="1:3" ht="12" customHeight="1" x14ac:dyDescent="0.3">
      <c r="A286" s="46"/>
      <c r="B286" s="46"/>
      <c r="C286" s="46"/>
    </row>
    <row r="287" spans="1:3" ht="12" customHeight="1" x14ac:dyDescent="0.3">
      <c r="A287" s="46"/>
      <c r="B287" s="46"/>
      <c r="C287" s="46"/>
    </row>
    <row r="288" spans="1:3" ht="12" customHeight="1" x14ac:dyDescent="0.3">
      <c r="A288" s="46"/>
      <c r="B288" s="46"/>
      <c r="C288" s="46"/>
    </row>
    <row r="289" spans="1:3" ht="12" customHeight="1" x14ac:dyDescent="0.3">
      <c r="A289" s="46"/>
      <c r="B289" s="46"/>
      <c r="C289" s="46"/>
    </row>
    <row r="290" spans="1:3" ht="12" customHeight="1" x14ac:dyDescent="0.3">
      <c r="A290" s="46"/>
      <c r="B290" s="46"/>
      <c r="C290" s="46"/>
    </row>
    <row r="291" spans="1:3" ht="12" customHeight="1" x14ac:dyDescent="0.3">
      <c r="A291" s="46"/>
      <c r="B291" s="46"/>
      <c r="C291" s="46"/>
    </row>
    <row r="292" spans="1:3" ht="12" customHeight="1" x14ac:dyDescent="0.3">
      <c r="A292" s="46"/>
      <c r="B292" s="46"/>
      <c r="C292" s="46"/>
    </row>
    <row r="293" spans="1:3" ht="12" customHeight="1" x14ac:dyDescent="0.3">
      <c r="A293" s="46"/>
      <c r="B293" s="46"/>
      <c r="C293" s="46"/>
    </row>
    <row r="294" spans="1:3" ht="12" customHeight="1" x14ac:dyDescent="0.3">
      <c r="A294" s="46"/>
      <c r="B294" s="46"/>
      <c r="C294" s="46"/>
    </row>
    <row r="295" spans="1:3" ht="12" customHeight="1" x14ac:dyDescent="0.3">
      <c r="A295" s="46"/>
      <c r="B295" s="46"/>
      <c r="C295" s="46"/>
    </row>
    <row r="296" spans="1:3" ht="12" customHeight="1" x14ac:dyDescent="0.3">
      <c r="A296" s="46"/>
      <c r="B296" s="46"/>
      <c r="C296" s="46"/>
    </row>
    <row r="297" spans="1:3" ht="12" customHeight="1" x14ac:dyDescent="0.3">
      <c r="A297" s="46"/>
      <c r="B297" s="46"/>
      <c r="C297" s="46"/>
    </row>
    <row r="298" spans="1:3" ht="12" customHeight="1" x14ac:dyDescent="0.3">
      <c r="A298" s="46"/>
      <c r="B298" s="46"/>
      <c r="C298" s="46"/>
    </row>
    <row r="299" spans="1:3" ht="12" customHeight="1" x14ac:dyDescent="0.3">
      <c r="A299" s="46"/>
      <c r="B299" s="46"/>
      <c r="C299" s="46"/>
    </row>
    <row r="300" spans="1:3" ht="12" customHeight="1" x14ac:dyDescent="0.3">
      <c r="A300" s="46"/>
      <c r="B300" s="46"/>
      <c r="C300" s="46"/>
    </row>
    <row r="301" spans="1:3" ht="12" customHeight="1" x14ac:dyDescent="0.3">
      <c r="A301" s="46"/>
      <c r="B301" s="46"/>
      <c r="C301" s="46"/>
    </row>
    <row r="302" spans="1:3" ht="12" customHeight="1" x14ac:dyDescent="0.3">
      <c r="A302" s="46"/>
      <c r="B302" s="46"/>
      <c r="C302" s="46"/>
    </row>
    <row r="303" spans="1:3" ht="12" customHeight="1" x14ac:dyDescent="0.3">
      <c r="A303" s="46"/>
      <c r="B303" s="46"/>
      <c r="C303" s="46"/>
    </row>
    <row r="304" spans="1:3" ht="12" customHeight="1" x14ac:dyDescent="0.3">
      <c r="A304" s="46"/>
      <c r="B304" s="46"/>
      <c r="C304" s="46"/>
    </row>
    <row r="305" spans="1:3" ht="12" customHeight="1" x14ac:dyDescent="0.3">
      <c r="A305" s="46"/>
      <c r="B305" s="46"/>
      <c r="C305" s="46"/>
    </row>
    <row r="306" spans="1:3" ht="12" customHeight="1" x14ac:dyDescent="0.3">
      <c r="A306" s="46"/>
      <c r="B306" s="46"/>
      <c r="C306" s="46"/>
    </row>
    <row r="307" spans="1:3" ht="12" customHeight="1" x14ac:dyDescent="0.3">
      <c r="A307" s="46"/>
      <c r="B307" s="46"/>
      <c r="C307" s="46"/>
    </row>
    <row r="308" spans="1:3" ht="12" customHeight="1" x14ac:dyDescent="0.3">
      <c r="A308" s="46"/>
      <c r="B308" s="46"/>
      <c r="C308" s="46"/>
    </row>
    <row r="309" spans="1:3" ht="12" customHeight="1" x14ac:dyDescent="0.3">
      <c r="A309" s="46"/>
      <c r="B309" s="46"/>
      <c r="C309" s="46"/>
    </row>
    <row r="310" spans="1:3" ht="12" customHeight="1" x14ac:dyDescent="0.3">
      <c r="A310" s="46"/>
      <c r="B310" s="46"/>
      <c r="C310" s="46"/>
    </row>
    <row r="311" spans="1:3" ht="12" customHeight="1" x14ac:dyDescent="0.3">
      <c r="A311" s="46"/>
      <c r="B311" s="46"/>
      <c r="C311" s="46"/>
    </row>
    <row r="312" spans="1:3" ht="12" customHeight="1" x14ac:dyDescent="0.3">
      <c r="A312" s="46"/>
      <c r="B312" s="46"/>
      <c r="C312" s="46"/>
    </row>
    <row r="313" spans="1:3" ht="12" customHeight="1" x14ac:dyDescent="0.3">
      <c r="A313" s="46"/>
      <c r="B313" s="46"/>
      <c r="C313" s="46"/>
    </row>
    <row r="314" spans="1:3" ht="12" customHeight="1" x14ac:dyDescent="0.3">
      <c r="A314" s="46"/>
      <c r="B314" s="46"/>
      <c r="C314" s="46"/>
    </row>
    <row r="315" spans="1:3" ht="12" customHeight="1" x14ac:dyDescent="0.3">
      <c r="A315" s="46"/>
      <c r="B315" s="46"/>
      <c r="C315" s="46"/>
    </row>
    <row r="316" spans="1:3" ht="12" customHeight="1" x14ac:dyDescent="0.3">
      <c r="A316" s="46"/>
      <c r="B316" s="46"/>
      <c r="C316" s="46"/>
    </row>
    <row r="317" spans="1:3" ht="12" customHeight="1" x14ac:dyDescent="0.3">
      <c r="A317" s="46"/>
      <c r="B317" s="46"/>
      <c r="C317" s="46"/>
    </row>
    <row r="318" spans="1:3" ht="12" customHeight="1" x14ac:dyDescent="0.3">
      <c r="A318" s="46"/>
      <c r="B318" s="46"/>
      <c r="C318" s="46"/>
    </row>
    <row r="319" spans="1:3" ht="12" customHeight="1" x14ac:dyDescent="0.3">
      <c r="A319" s="46"/>
      <c r="B319" s="46"/>
      <c r="C319" s="46"/>
    </row>
    <row r="320" spans="1:3" ht="12" customHeight="1" x14ac:dyDescent="0.3">
      <c r="A320" s="46"/>
      <c r="B320" s="46"/>
      <c r="C320" s="46"/>
    </row>
    <row r="321" spans="1:3" ht="12" customHeight="1" x14ac:dyDescent="0.3">
      <c r="A321" s="46"/>
      <c r="B321" s="46"/>
      <c r="C321" s="46"/>
    </row>
    <row r="322" spans="1:3" ht="12" customHeight="1" x14ac:dyDescent="0.3">
      <c r="A322" s="46"/>
      <c r="B322" s="46"/>
      <c r="C322" s="46"/>
    </row>
    <row r="323" spans="1:3" ht="12" customHeight="1" x14ac:dyDescent="0.3">
      <c r="A323" s="46"/>
      <c r="B323" s="46"/>
      <c r="C323" s="46"/>
    </row>
    <row r="324" spans="1:3" ht="12" customHeight="1" x14ac:dyDescent="0.3">
      <c r="A324" s="46"/>
      <c r="B324" s="46"/>
      <c r="C324" s="46"/>
    </row>
    <row r="325" spans="1:3" ht="12" customHeight="1" x14ac:dyDescent="0.3">
      <c r="A325" s="46"/>
      <c r="B325" s="46"/>
      <c r="C325" s="46"/>
    </row>
    <row r="326" spans="1:3" ht="12" customHeight="1" x14ac:dyDescent="0.3">
      <c r="A326" s="46"/>
      <c r="B326" s="46"/>
      <c r="C326" s="46"/>
    </row>
    <row r="327" spans="1:3" ht="12" customHeight="1" x14ac:dyDescent="0.3">
      <c r="A327" s="46"/>
      <c r="B327" s="46"/>
      <c r="C327" s="46"/>
    </row>
    <row r="328" spans="1:3" ht="12" customHeight="1" x14ac:dyDescent="0.3">
      <c r="A328" s="46"/>
      <c r="B328" s="46"/>
      <c r="C328" s="46"/>
    </row>
    <row r="329" spans="1:3" ht="12" customHeight="1" x14ac:dyDescent="0.3">
      <c r="A329" s="46"/>
      <c r="B329" s="46"/>
      <c r="C329" s="46"/>
    </row>
    <row r="330" spans="1:3" ht="12" customHeight="1" x14ac:dyDescent="0.3">
      <c r="A330" s="46"/>
      <c r="B330" s="46"/>
      <c r="C330" s="46"/>
    </row>
    <row r="331" spans="1:3" ht="12" customHeight="1" x14ac:dyDescent="0.3">
      <c r="A331" s="46"/>
      <c r="B331" s="46"/>
      <c r="C331" s="46"/>
    </row>
    <row r="332" spans="1:3" ht="12" customHeight="1" x14ac:dyDescent="0.3">
      <c r="A332" s="46"/>
      <c r="B332" s="46"/>
      <c r="C332" s="46"/>
    </row>
    <row r="333" spans="1:3" ht="12" customHeight="1" x14ac:dyDescent="0.3">
      <c r="A333" s="46"/>
      <c r="B333" s="46"/>
      <c r="C333" s="46"/>
    </row>
    <row r="334" spans="1:3" ht="12" customHeight="1" x14ac:dyDescent="0.3">
      <c r="A334" s="46"/>
      <c r="B334" s="46"/>
      <c r="C334" s="46"/>
    </row>
    <row r="335" spans="1:3" ht="12" customHeight="1" x14ac:dyDescent="0.3">
      <c r="A335" s="46"/>
      <c r="B335" s="46"/>
      <c r="C335" s="46"/>
    </row>
    <row r="336" spans="1:3" ht="12" customHeight="1" x14ac:dyDescent="0.3">
      <c r="A336" s="46"/>
      <c r="B336" s="46"/>
      <c r="C336" s="46"/>
    </row>
    <row r="337" spans="1:3" ht="12" customHeight="1" x14ac:dyDescent="0.3">
      <c r="A337" s="46"/>
      <c r="B337" s="46"/>
      <c r="C337" s="46"/>
    </row>
    <row r="338" spans="1:3" ht="12" customHeight="1" x14ac:dyDescent="0.3">
      <c r="A338" s="46"/>
      <c r="B338" s="46"/>
      <c r="C338" s="46"/>
    </row>
    <row r="339" spans="1:3" ht="12" customHeight="1" x14ac:dyDescent="0.3">
      <c r="A339" s="46"/>
      <c r="B339" s="46"/>
      <c r="C339" s="46"/>
    </row>
    <row r="340" spans="1:3" ht="12" customHeight="1" x14ac:dyDescent="0.3">
      <c r="A340" s="46"/>
      <c r="B340" s="46"/>
      <c r="C340" s="46"/>
    </row>
    <row r="341" spans="1:3" ht="12" customHeight="1" x14ac:dyDescent="0.3">
      <c r="A341" s="46"/>
      <c r="B341" s="46"/>
      <c r="C341" s="46"/>
    </row>
    <row r="342" spans="1:3" ht="12" customHeight="1" x14ac:dyDescent="0.3">
      <c r="A342" s="46"/>
      <c r="B342" s="46"/>
      <c r="C342" s="46"/>
    </row>
    <row r="343" spans="1:3" ht="12" customHeight="1" x14ac:dyDescent="0.3">
      <c r="A343" s="46"/>
      <c r="B343" s="46"/>
      <c r="C343" s="46"/>
    </row>
    <row r="344" spans="1:3" ht="12" customHeight="1" x14ac:dyDescent="0.3">
      <c r="A344" s="46"/>
      <c r="B344" s="46"/>
      <c r="C344" s="46"/>
    </row>
    <row r="345" spans="1:3" ht="12" customHeight="1" x14ac:dyDescent="0.3">
      <c r="A345" s="46"/>
      <c r="B345" s="46"/>
      <c r="C345" s="46"/>
    </row>
    <row r="346" spans="1:3" ht="12" customHeight="1" x14ac:dyDescent="0.3">
      <c r="A346" s="46"/>
      <c r="B346" s="46"/>
      <c r="C346" s="46"/>
    </row>
    <row r="347" spans="1:3" ht="12" customHeight="1" x14ac:dyDescent="0.3">
      <c r="A347" s="46"/>
      <c r="B347" s="46"/>
      <c r="C347" s="46"/>
    </row>
    <row r="348" spans="1:3" ht="12" customHeight="1" x14ac:dyDescent="0.3">
      <c r="A348" s="46"/>
      <c r="B348" s="46"/>
      <c r="C348" s="46"/>
    </row>
    <row r="349" spans="1:3" ht="12" customHeight="1" x14ac:dyDescent="0.3">
      <c r="A349" s="46"/>
      <c r="B349" s="46"/>
      <c r="C349" s="46"/>
    </row>
    <row r="350" spans="1:3" ht="12" customHeight="1" x14ac:dyDescent="0.3">
      <c r="A350" s="46"/>
      <c r="B350" s="46"/>
      <c r="C350" s="46"/>
    </row>
    <row r="351" spans="1:3" ht="12" customHeight="1" x14ac:dyDescent="0.3">
      <c r="A351" s="46"/>
      <c r="B351" s="46"/>
      <c r="C351" s="46"/>
    </row>
    <row r="352" spans="1:3" ht="12" customHeight="1" x14ac:dyDescent="0.3">
      <c r="A352" s="46"/>
      <c r="B352" s="46"/>
      <c r="C352" s="46"/>
    </row>
    <row r="353" spans="1:3" ht="12" customHeight="1" x14ac:dyDescent="0.3">
      <c r="A353" s="46"/>
      <c r="B353" s="46"/>
      <c r="C353" s="46"/>
    </row>
    <row r="354" spans="1:3" ht="12" customHeight="1" x14ac:dyDescent="0.3">
      <c r="A354" s="46"/>
      <c r="B354" s="46"/>
      <c r="C354" s="46"/>
    </row>
    <row r="355" spans="1:3" ht="12" customHeight="1" x14ac:dyDescent="0.3">
      <c r="A355" s="46"/>
      <c r="B355" s="46"/>
      <c r="C355" s="46"/>
    </row>
    <row r="356" spans="1:3" ht="12" customHeight="1" x14ac:dyDescent="0.3">
      <c r="A356" s="46"/>
      <c r="B356" s="46"/>
      <c r="C356" s="46"/>
    </row>
    <row r="357" spans="1:3" ht="12" customHeight="1" x14ac:dyDescent="0.3">
      <c r="A357" s="46"/>
      <c r="B357" s="46"/>
      <c r="C357" s="46"/>
    </row>
    <row r="358" spans="1:3" ht="12" customHeight="1" x14ac:dyDescent="0.3">
      <c r="A358" s="46"/>
      <c r="B358" s="46"/>
      <c r="C358" s="46"/>
    </row>
    <row r="359" spans="1:3" ht="12" customHeight="1" x14ac:dyDescent="0.3">
      <c r="A359" s="46"/>
      <c r="B359" s="46"/>
      <c r="C359" s="46"/>
    </row>
    <row r="360" spans="1:3" ht="12" customHeight="1" x14ac:dyDescent="0.3">
      <c r="A360" s="46"/>
      <c r="B360" s="46"/>
      <c r="C360" s="46"/>
    </row>
    <row r="361" spans="1:3" ht="12" customHeight="1" x14ac:dyDescent="0.3">
      <c r="A361" s="46"/>
      <c r="B361" s="46"/>
      <c r="C361" s="46"/>
    </row>
    <row r="362" spans="1:3" ht="12" customHeight="1" x14ac:dyDescent="0.3">
      <c r="A362" s="46"/>
      <c r="B362" s="46"/>
      <c r="C362" s="46"/>
    </row>
    <row r="363" spans="1:3" ht="12" customHeight="1" x14ac:dyDescent="0.3">
      <c r="A363" s="46"/>
      <c r="B363" s="46"/>
      <c r="C363" s="46"/>
    </row>
    <row r="364" spans="1:3" ht="12" customHeight="1" x14ac:dyDescent="0.3">
      <c r="A364" s="46"/>
      <c r="B364" s="46"/>
      <c r="C364" s="46"/>
    </row>
    <row r="365" spans="1:3" ht="12" customHeight="1" x14ac:dyDescent="0.3">
      <c r="A365" s="46"/>
      <c r="B365" s="46"/>
      <c r="C365" s="46"/>
    </row>
    <row r="366" spans="1:3" ht="12" customHeight="1" x14ac:dyDescent="0.3">
      <c r="A366" s="46"/>
      <c r="B366" s="46"/>
      <c r="C366" s="46"/>
    </row>
    <row r="367" spans="1:3" ht="12" customHeight="1" x14ac:dyDescent="0.3">
      <c r="A367" s="46"/>
      <c r="B367" s="46"/>
      <c r="C367" s="46"/>
    </row>
    <row r="368" spans="1:3" ht="12" customHeight="1" x14ac:dyDescent="0.3">
      <c r="A368" s="46"/>
      <c r="B368" s="46"/>
      <c r="C368" s="46"/>
    </row>
    <row r="369" spans="1:3" ht="12" customHeight="1" x14ac:dyDescent="0.3">
      <c r="A369" s="46"/>
      <c r="B369" s="46"/>
      <c r="C369" s="46"/>
    </row>
    <row r="370" spans="1:3" ht="12" customHeight="1" x14ac:dyDescent="0.3">
      <c r="A370" s="46"/>
      <c r="B370" s="46"/>
      <c r="C370" s="46"/>
    </row>
    <row r="371" spans="1:3" ht="12" customHeight="1" x14ac:dyDescent="0.3">
      <c r="A371" s="46"/>
      <c r="B371" s="46"/>
      <c r="C371" s="46"/>
    </row>
    <row r="372" spans="1:3" ht="12" customHeight="1" x14ac:dyDescent="0.3">
      <c r="A372" s="46"/>
      <c r="B372" s="46"/>
      <c r="C372" s="46"/>
    </row>
    <row r="373" spans="1:3" ht="12" customHeight="1" x14ac:dyDescent="0.3">
      <c r="A373" s="46"/>
      <c r="B373" s="46"/>
      <c r="C373" s="46"/>
    </row>
    <row r="374" spans="1:3" ht="12" customHeight="1" x14ac:dyDescent="0.3">
      <c r="A374" s="46"/>
      <c r="B374" s="46"/>
      <c r="C374" s="46"/>
    </row>
    <row r="375" spans="1:3" ht="12" customHeight="1" x14ac:dyDescent="0.3">
      <c r="A375" s="46"/>
      <c r="B375" s="46"/>
      <c r="C375" s="46"/>
    </row>
    <row r="376" spans="1:3" ht="12" customHeight="1" x14ac:dyDescent="0.3">
      <c r="A376" s="46"/>
      <c r="B376" s="46"/>
      <c r="C376" s="46"/>
    </row>
    <row r="377" spans="1:3" ht="12" customHeight="1" x14ac:dyDescent="0.3">
      <c r="A377" s="46"/>
      <c r="B377" s="46"/>
      <c r="C377" s="46"/>
    </row>
    <row r="378" spans="1:3" ht="12" customHeight="1" x14ac:dyDescent="0.3">
      <c r="A378" s="46"/>
      <c r="B378" s="46"/>
      <c r="C378" s="46"/>
    </row>
    <row r="379" spans="1:3" ht="12" customHeight="1" x14ac:dyDescent="0.3">
      <c r="A379" s="46"/>
      <c r="B379" s="46"/>
      <c r="C379" s="46"/>
    </row>
    <row r="380" spans="1:3" ht="12" customHeight="1" x14ac:dyDescent="0.3">
      <c r="A380" s="46"/>
      <c r="B380" s="46"/>
      <c r="C380" s="46"/>
    </row>
    <row r="381" spans="1:3" ht="12" customHeight="1" x14ac:dyDescent="0.3">
      <c r="A381" s="46"/>
      <c r="B381" s="46"/>
      <c r="C381" s="46"/>
    </row>
    <row r="382" spans="1:3" ht="12" customHeight="1" x14ac:dyDescent="0.3">
      <c r="A382" s="46"/>
      <c r="B382" s="46"/>
      <c r="C382" s="46"/>
    </row>
    <row r="383" spans="1:3" ht="12" customHeight="1" x14ac:dyDescent="0.3">
      <c r="A383" s="46"/>
      <c r="B383" s="46"/>
      <c r="C383" s="46"/>
    </row>
    <row r="384" spans="1:3" ht="12" customHeight="1" x14ac:dyDescent="0.3">
      <c r="A384" s="46"/>
      <c r="B384" s="46"/>
      <c r="C384" s="46"/>
    </row>
    <row r="385" spans="1:3" ht="12" customHeight="1" x14ac:dyDescent="0.3">
      <c r="A385" s="46"/>
      <c r="B385" s="46"/>
      <c r="C385" s="46"/>
    </row>
    <row r="386" spans="1:3" ht="12" customHeight="1" x14ac:dyDescent="0.3">
      <c r="A386" s="46"/>
      <c r="B386" s="46"/>
      <c r="C386" s="46"/>
    </row>
    <row r="387" spans="1:3" ht="12" customHeight="1" x14ac:dyDescent="0.3">
      <c r="A387" s="46"/>
      <c r="B387" s="46"/>
      <c r="C387" s="46"/>
    </row>
    <row r="388" spans="1:3" ht="12" customHeight="1" x14ac:dyDescent="0.3">
      <c r="A388" s="46"/>
      <c r="B388" s="46"/>
      <c r="C388" s="46"/>
    </row>
    <row r="389" spans="1:3" ht="12" customHeight="1" x14ac:dyDescent="0.3">
      <c r="A389" s="46"/>
      <c r="B389" s="46"/>
      <c r="C389" s="46"/>
    </row>
    <row r="390" spans="1:3" ht="12" customHeight="1" x14ac:dyDescent="0.3">
      <c r="A390" s="46"/>
      <c r="B390" s="46"/>
      <c r="C390" s="46"/>
    </row>
    <row r="391" spans="1:3" ht="12" customHeight="1" x14ac:dyDescent="0.3">
      <c r="A391" s="46"/>
      <c r="B391" s="46"/>
      <c r="C391" s="46"/>
    </row>
    <row r="392" spans="1:3" ht="12" customHeight="1" x14ac:dyDescent="0.3">
      <c r="A392" s="46"/>
      <c r="B392" s="46"/>
      <c r="C392" s="46"/>
    </row>
    <row r="393" spans="1:3" ht="12" customHeight="1" x14ac:dyDescent="0.3">
      <c r="A393" s="46"/>
      <c r="B393" s="46"/>
      <c r="C393" s="46"/>
    </row>
    <row r="394" spans="1:3" ht="12" customHeight="1" x14ac:dyDescent="0.3">
      <c r="A394" s="46"/>
      <c r="B394" s="46"/>
      <c r="C394" s="46"/>
    </row>
    <row r="395" spans="1:3" ht="12" customHeight="1" x14ac:dyDescent="0.3">
      <c r="A395" s="46"/>
      <c r="B395" s="46"/>
      <c r="C395" s="46"/>
    </row>
    <row r="396" spans="1:3" ht="12" customHeight="1" x14ac:dyDescent="0.3">
      <c r="A396" s="46"/>
      <c r="B396" s="46"/>
      <c r="C396" s="46"/>
    </row>
    <row r="397" spans="1:3" ht="12" customHeight="1" x14ac:dyDescent="0.3">
      <c r="A397" s="46"/>
      <c r="B397" s="46"/>
      <c r="C397" s="46"/>
    </row>
    <row r="398" spans="1:3" ht="12" customHeight="1" x14ac:dyDescent="0.3">
      <c r="A398" s="46"/>
      <c r="B398" s="46"/>
      <c r="C398" s="46"/>
    </row>
    <row r="399" spans="1:3" ht="12" customHeight="1" x14ac:dyDescent="0.3">
      <c r="A399" s="46"/>
      <c r="B399" s="46"/>
      <c r="C399" s="46"/>
    </row>
    <row r="400" spans="1:3" ht="12" customHeight="1" x14ac:dyDescent="0.3">
      <c r="A400" s="46"/>
      <c r="B400" s="46"/>
      <c r="C400" s="46"/>
    </row>
    <row r="401" spans="1:3" ht="12" customHeight="1" x14ac:dyDescent="0.3">
      <c r="A401" s="46"/>
      <c r="B401" s="46"/>
      <c r="C401" s="46"/>
    </row>
    <row r="402" spans="1:3" ht="12" customHeight="1" x14ac:dyDescent="0.3">
      <c r="A402" s="46"/>
      <c r="B402" s="46"/>
      <c r="C402" s="46"/>
    </row>
    <row r="403" spans="1:3" ht="12" customHeight="1" x14ac:dyDescent="0.3">
      <c r="A403" s="46"/>
      <c r="B403" s="46"/>
      <c r="C403" s="46"/>
    </row>
    <row r="404" spans="1:3" ht="12" customHeight="1" x14ac:dyDescent="0.3">
      <c r="A404" s="46"/>
      <c r="B404" s="46"/>
      <c r="C404" s="46"/>
    </row>
    <row r="405" spans="1:3" ht="12" customHeight="1" x14ac:dyDescent="0.3">
      <c r="A405" s="46"/>
      <c r="B405" s="46"/>
      <c r="C405" s="46"/>
    </row>
    <row r="406" spans="1:3" ht="12" customHeight="1" x14ac:dyDescent="0.3">
      <c r="A406" s="46"/>
      <c r="B406" s="46"/>
      <c r="C406" s="46"/>
    </row>
    <row r="407" spans="1:3" ht="12" customHeight="1" x14ac:dyDescent="0.3">
      <c r="A407" s="46"/>
      <c r="B407" s="46"/>
      <c r="C407" s="46"/>
    </row>
    <row r="408" spans="1:3" ht="12" customHeight="1" x14ac:dyDescent="0.3">
      <c r="A408" s="46"/>
      <c r="B408" s="46"/>
      <c r="C408" s="46"/>
    </row>
    <row r="409" spans="1:3" ht="12" customHeight="1" x14ac:dyDescent="0.3">
      <c r="A409" s="46"/>
      <c r="B409" s="46"/>
      <c r="C409" s="46"/>
    </row>
    <row r="410" spans="1:3" ht="12" customHeight="1" x14ac:dyDescent="0.3">
      <c r="A410" s="46"/>
      <c r="B410" s="46"/>
      <c r="C410" s="46"/>
    </row>
    <row r="411" spans="1:3" ht="12" customHeight="1" x14ac:dyDescent="0.3">
      <c r="A411" s="46"/>
      <c r="B411" s="46"/>
      <c r="C411" s="46"/>
    </row>
    <row r="412" spans="1:3" ht="12" customHeight="1" x14ac:dyDescent="0.3">
      <c r="A412" s="46"/>
      <c r="B412" s="46"/>
      <c r="C412" s="46"/>
    </row>
    <row r="413" spans="1:3" ht="12" customHeight="1" x14ac:dyDescent="0.3">
      <c r="A413" s="46"/>
      <c r="B413" s="46"/>
      <c r="C413" s="46"/>
    </row>
    <row r="414" spans="1:3" ht="12" customHeight="1" x14ac:dyDescent="0.3">
      <c r="A414" s="46"/>
      <c r="B414" s="46"/>
      <c r="C414" s="46"/>
    </row>
    <row r="415" spans="1:3" ht="12" customHeight="1" x14ac:dyDescent="0.3">
      <c r="A415" s="46"/>
      <c r="B415" s="46"/>
      <c r="C415" s="46"/>
    </row>
    <row r="416" spans="1:3" ht="12" customHeight="1" x14ac:dyDescent="0.3">
      <c r="A416" s="46"/>
      <c r="B416" s="46"/>
      <c r="C416" s="46"/>
    </row>
    <row r="417" spans="1:3" ht="12" customHeight="1" x14ac:dyDescent="0.3">
      <c r="A417" s="46"/>
      <c r="B417" s="46"/>
      <c r="C417" s="46"/>
    </row>
    <row r="418" spans="1:3" ht="12" customHeight="1" x14ac:dyDescent="0.3">
      <c r="A418" s="46"/>
      <c r="B418" s="46"/>
      <c r="C418" s="46"/>
    </row>
    <row r="419" spans="1:3" ht="12" customHeight="1" x14ac:dyDescent="0.3">
      <c r="A419" s="46"/>
      <c r="B419" s="46"/>
      <c r="C419" s="46"/>
    </row>
    <row r="420" spans="1:3" ht="12" customHeight="1" x14ac:dyDescent="0.3">
      <c r="A420" s="46"/>
      <c r="B420" s="46"/>
      <c r="C420" s="46"/>
    </row>
    <row r="421" spans="1:3" ht="12" customHeight="1" x14ac:dyDescent="0.3">
      <c r="A421" s="46"/>
      <c r="B421" s="46"/>
      <c r="C421" s="46"/>
    </row>
    <row r="422" spans="1:3" ht="12" customHeight="1" x14ac:dyDescent="0.3">
      <c r="A422" s="46"/>
      <c r="B422" s="46"/>
      <c r="C422" s="46"/>
    </row>
    <row r="423" spans="1:3" ht="12" customHeight="1" x14ac:dyDescent="0.3">
      <c r="A423" s="46"/>
      <c r="B423" s="46"/>
      <c r="C423" s="46"/>
    </row>
    <row r="424" spans="1:3" ht="12" customHeight="1" x14ac:dyDescent="0.3">
      <c r="A424" s="46"/>
      <c r="B424" s="46"/>
      <c r="C424" s="46"/>
    </row>
    <row r="425" spans="1:3" ht="12" customHeight="1" x14ac:dyDescent="0.3">
      <c r="A425" s="46"/>
      <c r="B425" s="46"/>
      <c r="C425" s="46"/>
    </row>
    <row r="426" spans="1:3" ht="12" customHeight="1" x14ac:dyDescent="0.3">
      <c r="A426" s="46"/>
      <c r="B426" s="46"/>
      <c r="C426" s="46"/>
    </row>
    <row r="427" spans="1:3" ht="12" customHeight="1" x14ac:dyDescent="0.3">
      <c r="A427" s="46"/>
      <c r="B427" s="46"/>
      <c r="C427" s="46"/>
    </row>
    <row r="428" spans="1:3" ht="12" customHeight="1" x14ac:dyDescent="0.3">
      <c r="A428" s="46"/>
      <c r="B428" s="46"/>
      <c r="C428" s="46"/>
    </row>
    <row r="429" spans="1:3" ht="12" customHeight="1" x14ac:dyDescent="0.3">
      <c r="A429" s="46"/>
      <c r="B429" s="46"/>
      <c r="C429" s="46"/>
    </row>
    <row r="430" spans="1:3" ht="12" customHeight="1" x14ac:dyDescent="0.3">
      <c r="A430" s="46"/>
      <c r="B430" s="46"/>
      <c r="C430" s="46"/>
    </row>
    <row r="431" spans="1:3" ht="12" customHeight="1" x14ac:dyDescent="0.3">
      <c r="A431" s="46"/>
      <c r="B431" s="46"/>
      <c r="C431" s="46"/>
    </row>
    <row r="432" spans="1:3" ht="12" customHeight="1" x14ac:dyDescent="0.3">
      <c r="A432" s="46"/>
      <c r="B432" s="46"/>
      <c r="C432" s="46"/>
    </row>
    <row r="433" spans="1:3" ht="12" customHeight="1" x14ac:dyDescent="0.3">
      <c r="A433" s="46"/>
      <c r="B433" s="46"/>
      <c r="C433" s="46"/>
    </row>
    <row r="434" spans="1:3" ht="12" customHeight="1" x14ac:dyDescent="0.3">
      <c r="A434" s="46"/>
      <c r="B434" s="46"/>
      <c r="C434" s="46"/>
    </row>
    <row r="435" spans="1:3" ht="12" customHeight="1" x14ac:dyDescent="0.3">
      <c r="A435" s="46"/>
      <c r="B435" s="46"/>
      <c r="C435" s="46"/>
    </row>
    <row r="436" spans="1:3" ht="12" customHeight="1" x14ac:dyDescent="0.3">
      <c r="A436" s="46"/>
      <c r="B436" s="46"/>
      <c r="C436" s="46"/>
    </row>
    <row r="437" spans="1:3" ht="12" customHeight="1" x14ac:dyDescent="0.3">
      <c r="A437" s="46"/>
      <c r="B437" s="46"/>
      <c r="C437" s="46"/>
    </row>
    <row r="438" spans="1:3" ht="12" customHeight="1" x14ac:dyDescent="0.3">
      <c r="A438" s="46"/>
      <c r="B438" s="46"/>
      <c r="C438" s="46"/>
    </row>
    <row r="439" spans="1:3" ht="12" customHeight="1" x14ac:dyDescent="0.3">
      <c r="A439" s="46"/>
      <c r="B439" s="46"/>
      <c r="C439" s="46"/>
    </row>
    <row r="440" spans="1:3" ht="12" customHeight="1" x14ac:dyDescent="0.3">
      <c r="A440" s="46"/>
      <c r="B440" s="46"/>
      <c r="C440" s="46"/>
    </row>
    <row r="441" spans="1:3" ht="12" customHeight="1" x14ac:dyDescent="0.3">
      <c r="A441" s="46"/>
      <c r="B441" s="46"/>
      <c r="C441" s="46"/>
    </row>
    <row r="442" spans="1:3" ht="12" customHeight="1" x14ac:dyDescent="0.3">
      <c r="A442" s="46"/>
      <c r="B442" s="46"/>
      <c r="C442" s="46"/>
    </row>
    <row r="443" spans="1:3" ht="12" customHeight="1" x14ac:dyDescent="0.3">
      <c r="A443" s="46"/>
      <c r="B443" s="46"/>
      <c r="C443" s="46"/>
    </row>
    <row r="444" spans="1:3" ht="12" customHeight="1" x14ac:dyDescent="0.3">
      <c r="A444" s="46"/>
      <c r="B444" s="46"/>
      <c r="C444" s="46"/>
    </row>
    <row r="445" spans="1:3" ht="12" customHeight="1" x14ac:dyDescent="0.3">
      <c r="A445" s="46"/>
      <c r="B445" s="46"/>
      <c r="C445" s="46"/>
    </row>
    <row r="446" spans="1:3" ht="12" customHeight="1" x14ac:dyDescent="0.3">
      <c r="A446" s="46"/>
      <c r="B446" s="46"/>
      <c r="C446" s="46"/>
    </row>
    <row r="447" spans="1:3" ht="12" customHeight="1" x14ac:dyDescent="0.3">
      <c r="A447" s="46"/>
      <c r="B447" s="46"/>
      <c r="C447" s="46"/>
    </row>
    <row r="448" spans="1:3" ht="12" customHeight="1" x14ac:dyDescent="0.3">
      <c r="A448" s="46"/>
      <c r="B448" s="46"/>
      <c r="C448" s="46"/>
    </row>
    <row r="449" spans="1:3" ht="12" customHeight="1" x14ac:dyDescent="0.3">
      <c r="A449" s="46"/>
      <c r="B449" s="46"/>
      <c r="C449" s="46"/>
    </row>
    <row r="450" spans="1:3" ht="12" customHeight="1" x14ac:dyDescent="0.3">
      <c r="A450" s="46"/>
      <c r="B450" s="46"/>
      <c r="C450" s="46"/>
    </row>
    <row r="451" spans="1:3" ht="12" customHeight="1" x14ac:dyDescent="0.3">
      <c r="A451" s="46"/>
      <c r="B451" s="46"/>
      <c r="C451" s="46"/>
    </row>
    <row r="452" spans="1:3" ht="12" customHeight="1" x14ac:dyDescent="0.3">
      <c r="A452" s="46"/>
      <c r="B452" s="46"/>
      <c r="C452" s="46"/>
    </row>
    <row r="453" spans="1:3" ht="12" customHeight="1" x14ac:dyDescent="0.3">
      <c r="A453" s="46"/>
      <c r="B453" s="46"/>
      <c r="C453" s="46"/>
    </row>
    <row r="454" spans="1:3" ht="12" customHeight="1" x14ac:dyDescent="0.3">
      <c r="A454" s="46"/>
      <c r="B454" s="46"/>
      <c r="C454" s="46"/>
    </row>
    <row r="455" spans="1:3" ht="12" customHeight="1" x14ac:dyDescent="0.3">
      <c r="A455" s="46"/>
      <c r="B455" s="46"/>
      <c r="C455" s="46"/>
    </row>
    <row r="456" spans="1:3" ht="12" customHeight="1" x14ac:dyDescent="0.3">
      <c r="A456" s="46"/>
      <c r="B456" s="46"/>
      <c r="C456" s="46"/>
    </row>
    <row r="457" spans="1:3" ht="12" customHeight="1" x14ac:dyDescent="0.3">
      <c r="A457" s="46"/>
      <c r="B457" s="46"/>
      <c r="C457" s="46"/>
    </row>
    <row r="458" spans="1:3" ht="12" customHeight="1" x14ac:dyDescent="0.3">
      <c r="A458" s="46"/>
      <c r="B458" s="46"/>
      <c r="C458" s="46"/>
    </row>
    <row r="459" spans="1:3" ht="12" customHeight="1" x14ac:dyDescent="0.3">
      <c r="A459" s="46"/>
      <c r="B459" s="46"/>
      <c r="C459" s="46"/>
    </row>
    <row r="460" spans="1:3" ht="12" customHeight="1" x14ac:dyDescent="0.3">
      <c r="A460" s="46"/>
      <c r="B460" s="46"/>
      <c r="C460" s="46"/>
    </row>
    <row r="461" spans="1:3" ht="12" customHeight="1" x14ac:dyDescent="0.3">
      <c r="A461" s="46"/>
      <c r="B461" s="46"/>
      <c r="C461" s="46"/>
    </row>
    <row r="462" spans="1:3" ht="12" customHeight="1" x14ac:dyDescent="0.3">
      <c r="A462" s="46"/>
      <c r="B462" s="46"/>
      <c r="C462" s="46"/>
    </row>
    <row r="463" spans="1:3" ht="12" customHeight="1" x14ac:dyDescent="0.3">
      <c r="A463" s="46"/>
      <c r="B463" s="46"/>
      <c r="C463" s="46"/>
    </row>
    <row r="464" spans="1:3" ht="12" customHeight="1" x14ac:dyDescent="0.3">
      <c r="A464" s="46"/>
      <c r="B464" s="46"/>
      <c r="C464" s="46"/>
    </row>
    <row r="465" spans="1:3" ht="12" customHeight="1" x14ac:dyDescent="0.3">
      <c r="A465" s="46"/>
      <c r="B465" s="46"/>
      <c r="C465" s="46"/>
    </row>
    <row r="466" spans="1:3" ht="12" customHeight="1" x14ac:dyDescent="0.3">
      <c r="A466" s="46"/>
      <c r="B466" s="46"/>
      <c r="C466" s="46"/>
    </row>
    <row r="467" spans="1:3" ht="12" customHeight="1" x14ac:dyDescent="0.3">
      <c r="A467" s="46"/>
      <c r="B467" s="46"/>
      <c r="C467" s="46"/>
    </row>
    <row r="468" spans="1:3" ht="12" customHeight="1" x14ac:dyDescent="0.3">
      <c r="A468" s="46"/>
      <c r="B468" s="46"/>
      <c r="C468" s="46"/>
    </row>
    <row r="469" spans="1:3" ht="12" customHeight="1" x14ac:dyDescent="0.3">
      <c r="A469" s="46"/>
      <c r="B469" s="46"/>
      <c r="C469" s="46"/>
    </row>
    <row r="470" spans="1:3" ht="12" customHeight="1" x14ac:dyDescent="0.3">
      <c r="A470" s="46"/>
      <c r="B470" s="46"/>
      <c r="C470" s="46"/>
    </row>
    <row r="471" spans="1:3" ht="12" customHeight="1" x14ac:dyDescent="0.3">
      <c r="A471" s="46"/>
      <c r="B471" s="46"/>
      <c r="C471" s="46"/>
    </row>
    <row r="472" spans="1:3" ht="12" customHeight="1" x14ac:dyDescent="0.3">
      <c r="A472" s="46"/>
      <c r="B472" s="46"/>
      <c r="C472" s="46"/>
    </row>
    <row r="473" spans="1:3" ht="12" customHeight="1" x14ac:dyDescent="0.3">
      <c r="A473" s="46"/>
      <c r="B473" s="46"/>
      <c r="C473" s="46"/>
    </row>
    <row r="474" spans="1:3" ht="12" customHeight="1" x14ac:dyDescent="0.3">
      <c r="A474" s="46"/>
      <c r="B474" s="46"/>
      <c r="C474" s="46"/>
    </row>
    <row r="475" spans="1:3" ht="12" customHeight="1" x14ac:dyDescent="0.3">
      <c r="A475" s="46"/>
      <c r="B475" s="46"/>
      <c r="C475" s="46"/>
    </row>
    <row r="476" spans="1:3" ht="12" customHeight="1" x14ac:dyDescent="0.3">
      <c r="A476" s="46"/>
      <c r="B476" s="46"/>
      <c r="C476" s="46"/>
    </row>
    <row r="477" spans="1:3" ht="12" customHeight="1" x14ac:dyDescent="0.3">
      <c r="A477" s="46"/>
      <c r="B477" s="46"/>
      <c r="C477" s="46"/>
    </row>
    <row r="478" spans="1:3" ht="12" customHeight="1" x14ac:dyDescent="0.3">
      <c r="A478" s="46"/>
      <c r="B478" s="46"/>
      <c r="C478" s="46"/>
    </row>
    <row r="479" spans="1:3" ht="12" customHeight="1" x14ac:dyDescent="0.3">
      <c r="A479" s="46"/>
      <c r="B479" s="46"/>
      <c r="C479" s="46"/>
    </row>
    <row r="480" spans="1:3" ht="12" customHeight="1" x14ac:dyDescent="0.3">
      <c r="A480" s="46"/>
      <c r="B480" s="46"/>
      <c r="C480" s="46"/>
    </row>
    <row r="481" spans="1:3" ht="12" customHeight="1" x14ac:dyDescent="0.3">
      <c r="A481" s="46"/>
      <c r="B481" s="46"/>
      <c r="C481" s="46"/>
    </row>
    <row r="482" spans="1:3" ht="12" customHeight="1" x14ac:dyDescent="0.3">
      <c r="A482" s="46"/>
      <c r="B482" s="46"/>
      <c r="C482" s="46"/>
    </row>
    <row r="483" spans="1:3" ht="12" customHeight="1" x14ac:dyDescent="0.3">
      <c r="A483" s="46"/>
      <c r="B483" s="46"/>
      <c r="C483" s="46"/>
    </row>
    <row r="484" spans="1:3" ht="12" customHeight="1" x14ac:dyDescent="0.3">
      <c r="A484" s="46"/>
      <c r="B484" s="46"/>
      <c r="C484" s="46"/>
    </row>
    <row r="485" spans="1:3" ht="12" customHeight="1" x14ac:dyDescent="0.3">
      <c r="A485" s="46"/>
      <c r="B485" s="46"/>
      <c r="C485" s="46"/>
    </row>
    <row r="486" spans="1:3" ht="12" customHeight="1" x14ac:dyDescent="0.3">
      <c r="A486" s="46"/>
      <c r="B486" s="46"/>
      <c r="C486" s="46"/>
    </row>
    <row r="487" spans="1:3" ht="12" customHeight="1" x14ac:dyDescent="0.3">
      <c r="A487" s="46"/>
      <c r="B487" s="46"/>
      <c r="C487" s="46"/>
    </row>
    <row r="488" spans="1:3" ht="12" customHeight="1" x14ac:dyDescent="0.3">
      <c r="A488" s="46"/>
      <c r="B488" s="46"/>
      <c r="C488" s="46"/>
    </row>
    <row r="489" spans="1:3" ht="12" customHeight="1" x14ac:dyDescent="0.3">
      <c r="A489" s="46"/>
      <c r="B489" s="46"/>
      <c r="C489" s="46"/>
    </row>
    <row r="490" spans="1:3" ht="12" customHeight="1" x14ac:dyDescent="0.3">
      <c r="A490" s="46"/>
      <c r="B490" s="46"/>
      <c r="C490" s="46"/>
    </row>
    <row r="491" spans="1:3" ht="12" customHeight="1" x14ac:dyDescent="0.3">
      <c r="A491" s="46"/>
      <c r="B491" s="46"/>
      <c r="C491" s="46"/>
    </row>
    <row r="492" spans="1:3" ht="12" customHeight="1" x14ac:dyDescent="0.3">
      <c r="A492" s="46"/>
      <c r="B492" s="46"/>
      <c r="C492" s="46"/>
    </row>
    <row r="493" spans="1:3" ht="12" customHeight="1" x14ac:dyDescent="0.3">
      <c r="A493" s="46"/>
      <c r="B493" s="46"/>
      <c r="C493" s="46"/>
    </row>
    <row r="494" spans="1:3" ht="12" customHeight="1" x14ac:dyDescent="0.3">
      <c r="A494" s="46"/>
      <c r="B494" s="46"/>
      <c r="C494" s="46"/>
    </row>
    <row r="495" spans="1:3" ht="12" customHeight="1" x14ac:dyDescent="0.3">
      <c r="A495" s="46"/>
      <c r="B495" s="46"/>
      <c r="C495" s="46"/>
    </row>
    <row r="496" spans="1:3" ht="12" customHeight="1" x14ac:dyDescent="0.3">
      <c r="A496" s="46"/>
      <c r="B496" s="46"/>
      <c r="C496" s="46"/>
    </row>
    <row r="497" spans="1:3" ht="12" customHeight="1" x14ac:dyDescent="0.3">
      <c r="A497" s="46"/>
      <c r="B497" s="46"/>
      <c r="C497" s="46"/>
    </row>
    <row r="498" spans="1:3" ht="12" customHeight="1" x14ac:dyDescent="0.3">
      <c r="A498" s="46"/>
      <c r="B498" s="46"/>
      <c r="C498" s="46"/>
    </row>
    <row r="499" spans="1:3" ht="12" customHeight="1" x14ac:dyDescent="0.3">
      <c r="A499" s="46"/>
      <c r="B499" s="46"/>
      <c r="C499" s="46"/>
    </row>
    <row r="500" spans="1:3" ht="12" customHeight="1" x14ac:dyDescent="0.3">
      <c r="A500" s="46"/>
      <c r="B500" s="46"/>
      <c r="C500" s="46"/>
    </row>
    <row r="501" spans="1:3" ht="12" customHeight="1" x14ac:dyDescent="0.3">
      <c r="A501" s="46"/>
      <c r="B501" s="46"/>
      <c r="C501" s="46"/>
    </row>
    <row r="502" spans="1:3" ht="12" customHeight="1" x14ac:dyDescent="0.3">
      <c r="A502" s="46"/>
      <c r="B502" s="46"/>
      <c r="C502" s="46"/>
    </row>
    <row r="503" spans="1:3" ht="12" customHeight="1" x14ac:dyDescent="0.3">
      <c r="A503" s="46"/>
      <c r="B503" s="46"/>
      <c r="C503" s="46"/>
    </row>
    <row r="504" spans="1:3" ht="12" customHeight="1" x14ac:dyDescent="0.3">
      <c r="A504" s="46"/>
      <c r="B504" s="46"/>
      <c r="C504" s="46"/>
    </row>
    <row r="505" spans="1:3" ht="12" customHeight="1" x14ac:dyDescent="0.3">
      <c r="A505" s="46"/>
      <c r="B505" s="46"/>
      <c r="C505" s="46"/>
    </row>
    <row r="506" spans="1:3" ht="12" customHeight="1" x14ac:dyDescent="0.3">
      <c r="A506" s="46"/>
      <c r="B506" s="46"/>
      <c r="C506" s="46"/>
    </row>
    <row r="507" spans="1:3" ht="12" customHeight="1" x14ac:dyDescent="0.3">
      <c r="A507" s="46"/>
      <c r="B507" s="46"/>
      <c r="C507" s="46"/>
    </row>
    <row r="508" spans="1:3" ht="12" customHeight="1" x14ac:dyDescent="0.3">
      <c r="A508" s="46"/>
      <c r="B508" s="46"/>
      <c r="C508" s="46"/>
    </row>
    <row r="509" spans="1:3" ht="12" customHeight="1" x14ac:dyDescent="0.3">
      <c r="A509" s="46"/>
      <c r="B509" s="46"/>
      <c r="C509" s="46"/>
    </row>
    <row r="510" spans="1:3" ht="12" customHeight="1" x14ac:dyDescent="0.3">
      <c r="A510" s="46"/>
      <c r="B510" s="46"/>
      <c r="C510" s="46"/>
    </row>
    <row r="511" spans="1:3" ht="12" customHeight="1" x14ac:dyDescent="0.3">
      <c r="A511" s="46"/>
      <c r="B511" s="46"/>
      <c r="C511" s="46"/>
    </row>
    <row r="512" spans="1:3" ht="12" customHeight="1" x14ac:dyDescent="0.3">
      <c r="A512" s="46"/>
      <c r="B512" s="46"/>
      <c r="C512" s="46"/>
    </row>
    <row r="513" spans="1:3" ht="12" customHeight="1" x14ac:dyDescent="0.3">
      <c r="A513" s="46"/>
      <c r="B513" s="46"/>
      <c r="C513" s="46"/>
    </row>
    <row r="514" spans="1:3" ht="12" customHeight="1" x14ac:dyDescent="0.3">
      <c r="A514" s="46"/>
      <c r="B514" s="46"/>
      <c r="C514" s="46"/>
    </row>
    <row r="515" spans="1:3" ht="12" customHeight="1" x14ac:dyDescent="0.3">
      <c r="A515" s="46"/>
      <c r="B515" s="46"/>
      <c r="C515" s="46"/>
    </row>
    <row r="516" spans="1:3" ht="12" customHeight="1" x14ac:dyDescent="0.3">
      <c r="A516" s="46"/>
      <c r="B516" s="46"/>
      <c r="C516" s="46"/>
    </row>
    <row r="517" spans="1:3" ht="12" customHeight="1" x14ac:dyDescent="0.3">
      <c r="A517" s="46"/>
      <c r="B517" s="46"/>
      <c r="C517" s="46"/>
    </row>
    <row r="518" spans="1:3" ht="12" customHeight="1" x14ac:dyDescent="0.3">
      <c r="A518" s="46"/>
      <c r="B518" s="46"/>
      <c r="C518" s="46"/>
    </row>
    <row r="519" spans="1:3" ht="12" customHeight="1" x14ac:dyDescent="0.3">
      <c r="A519" s="46"/>
      <c r="B519" s="46"/>
      <c r="C519" s="46"/>
    </row>
    <row r="520" spans="1:3" ht="12" customHeight="1" x14ac:dyDescent="0.3">
      <c r="A520" s="46"/>
      <c r="B520" s="46"/>
      <c r="C520" s="46"/>
    </row>
    <row r="521" spans="1:3" ht="12" customHeight="1" x14ac:dyDescent="0.3">
      <c r="A521" s="46"/>
      <c r="B521" s="46"/>
      <c r="C521" s="46"/>
    </row>
    <row r="522" spans="1:3" ht="12" customHeight="1" x14ac:dyDescent="0.3">
      <c r="A522" s="46"/>
      <c r="B522" s="46"/>
      <c r="C522" s="46"/>
    </row>
    <row r="523" spans="1:3" ht="12" customHeight="1" x14ac:dyDescent="0.3">
      <c r="A523" s="46"/>
      <c r="B523" s="46"/>
      <c r="C523" s="46"/>
    </row>
    <row r="524" spans="1:3" ht="12" customHeight="1" x14ac:dyDescent="0.3">
      <c r="A524" s="46"/>
      <c r="B524" s="46"/>
      <c r="C524" s="46"/>
    </row>
    <row r="525" spans="1:3" ht="12" customHeight="1" x14ac:dyDescent="0.3">
      <c r="A525" s="46"/>
      <c r="B525" s="46"/>
      <c r="C525" s="46"/>
    </row>
    <row r="526" spans="1:3" ht="12" customHeight="1" x14ac:dyDescent="0.3">
      <c r="A526" s="46"/>
      <c r="B526" s="46"/>
      <c r="C526" s="46"/>
    </row>
    <row r="527" spans="1:3" ht="12" customHeight="1" x14ac:dyDescent="0.3">
      <c r="A527" s="46"/>
      <c r="B527" s="46"/>
      <c r="C527" s="46"/>
    </row>
    <row r="528" spans="1:3" ht="12" customHeight="1" x14ac:dyDescent="0.3">
      <c r="A528" s="46"/>
      <c r="B528" s="46"/>
      <c r="C528" s="46"/>
    </row>
    <row r="529" spans="1:3" ht="12" customHeight="1" x14ac:dyDescent="0.3">
      <c r="A529" s="46"/>
      <c r="B529" s="46"/>
      <c r="C529" s="46"/>
    </row>
    <row r="530" spans="1:3" ht="12" customHeight="1" x14ac:dyDescent="0.3">
      <c r="A530" s="46"/>
      <c r="B530" s="46"/>
      <c r="C530" s="46"/>
    </row>
    <row r="531" spans="1:3" ht="12" customHeight="1" x14ac:dyDescent="0.3">
      <c r="A531" s="46"/>
      <c r="B531" s="46"/>
      <c r="C531" s="46"/>
    </row>
    <row r="532" spans="1:3" ht="12" customHeight="1" x14ac:dyDescent="0.3">
      <c r="A532" s="46"/>
      <c r="B532" s="46"/>
      <c r="C532" s="46"/>
    </row>
    <row r="533" spans="1:3" ht="12" customHeight="1" x14ac:dyDescent="0.3">
      <c r="A533" s="46"/>
      <c r="B533" s="46"/>
      <c r="C533" s="46"/>
    </row>
    <row r="534" spans="1:3" ht="12" customHeight="1" x14ac:dyDescent="0.3">
      <c r="A534" s="46"/>
      <c r="B534" s="46"/>
      <c r="C534" s="46"/>
    </row>
    <row r="535" spans="1:3" ht="12" customHeight="1" x14ac:dyDescent="0.3">
      <c r="A535" s="46"/>
      <c r="B535" s="46"/>
      <c r="C535" s="46"/>
    </row>
    <row r="536" spans="1:3" ht="12" customHeight="1" x14ac:dyDescent="0.3">
      <c r="A536" s="46"/>
      <c r="B536" s="46"/>
      <c r="C536" s="46"/>
    </row>
    <row r="537" spans="1:3" ht="12" customHeight="1" x14ac:dyDescent="0.3">
      <c r="A537" s="46"/>
      <c r="B537" s="46"/>
      <c r="C537" s="46"/>
    </row>
    <row r="538" spans="1:3" ht="12" customHeight="1" x14ac:dyDescent="0.3">
      <c r="A538" s="46"/>
      <c r="B538" s="46"/>
      <c r="C538" s="46"/>
    </row>
    <row r="539" spans="1:3" ht="12" customHeight="1" x14ac:dyDescent="0.3">
      <c r="A539" s="46"/>
      <c r="B539" s="46"/>
      <c r="C539" s="46"/>
    </row>
    <row r="540" spans="1:3" ht="12" customHeight="1" x14ac:dyDescent="0.3">
      <c r="A540" s="46"/>
      <c r="B540" s="46"/>
      <c r="C540" s="46"/>
    </row>
    <row r="541" spans="1:3" ht="12" customHeight="1" x14ac:dyDescent="0.3">
      <c r="A541" s="46"/>
      <c r="B541" s="46"/>
      <c r="C541" s="46"/>
    </row>
    <row r="542" spans="1:3" ht="12" customHeight="1" x14ac:dyDescent="0.3">
      <c r="A542" s="46"/>
      <c r="B542" s="46"/>
      <c r="C542" s="46"/>
    </row>
    <row r="543" spans="1:3" ht="12" customHeight="1" x14ac:dyDescent="0.3">
      <c r="A543" s="46"/>
      <c r="B543" s="46"/>
      <c r="C543" s="46"/>
    </row>
    <row r="544" spans="1:3" ht="12" customHeight="1" x14ac:dyDescent="0.3">
      <c r="A544" s="46"/>
      <c r="B544" s="46"/>
      <c r="C544" s="46"/>
    </row>
    <row r="545" spans="1:3" ht="12" customHeight="1" x14ac:dyDescent="0.3">
      <c r="A545" s="46"/>
      <c r="B545" s="46"/>
      <c r="C545" s="46"/>
    </row>
    <row r="546" spans="1:3" ht="12" customHeight="1" x14ac:dyDescent="0.3">
      <c r="A546" s="46"/>
      <c r="B546" s="46"/>
      <c r="C546" s="46"/>
    </row>
    <row r="547" spans="1:3" ht="12" customHeight="1" x14ac:dyDescent="0.3">
      <c r="A547" s="46"/>
      <c r="B547" s="46"/>
      <c r="C547" s="46"/>
    </row>
    <row r="548" spans="1:3" ht="12" customHeight="1" x14ac:dyDescent="0.3">
      <c r="A548" s="46"/>
      <c r="B548" s="46"/>
      <c r="C548" s="46"/>
    </row>
    <row r="549" spans="1:3" ht="12" customHeight="1" x14ac:dyDescent="0.3">
      <c r="A549" s="46"/>
      <c r="B549" s="46"/>
      <c r="C549" s="46"/>
    </row>
    <row r="550" spans="1:3" ht="12" customHeight="1" x14ac:dyDescent="0.3">
      <c r="A550" s="46"/>
      <c r="B550" s="46"/>
      <c r="C550" s="46"/>
    </row>
    <row r="551" spans="1:3" ht="12" customHeight="1" x14ac:dyDescent="0.3">
      <c r="A551" s="46"/>
      <c r="B551" s="46"/>
      <c r="C551" s="46"/>
    </row>
    <row r="552" spans="1:3" ht="12" customHeight="1" x14ac:dyDescent="0.3">
      <c r="A552" s="46"/>
      <c r="B552" s="46"/>
      <c r="C552" s="46"/>
    </row>
    <row r="553" spans="1:3" ht="12" customHeight="1" x14ac:dyDescent="0.3">
      <c r="A553" s="46"/>
      <c r="B553" s="46"/>
      <c r="C553" s="46"/>
    </row>
    <row r="554" spans="1:3" ht="12" customHeight="1" x14ac:dyDescent="0.3">
      <c r="A554" s="46"/>
      <c r="B554" s="46"/>
      <c r="C554" s="46"/>
    </row>
    <row r="555" spans="1:3" ht="12" customHeight="1" x14ac:dyDescent="0.3">
      <c r="A555" s="46"/>
      <c r="B555" s="46"/>
      <c r="C555" s="46"/>
    </row>
    <row r="556" spans="1:3" ht="12" customHeight="1" x14ac:dyDescent="0.3">
      <c r="A556" s="46"/>
      <c r="B556" s="46"/>
      <c r="C556" s="46"/>
    </row>
    <row r="557" spans="1:3" ht="12" customHeight="1" x14ac:dyDescent="0.3">
      <c r="A557" s="46"/>
      <c r="B557" s="46"/>
      <c r="C557" s="46"/>
    </row>
    <row r="558" spans="1:3" ht="12" customHeight="1" x14ac:dyDescent="0.3">
      <c r="A558" s="46"/>
      <c r="B558" s="46"/>
      <c r="C558" s="46"/>
    </row>
    <row r="559" spans="1:3" ht="12" customHeight="1" x14ac:dyDescent="0.3">
      <c r="A559" s="46"/>
      <c r="B559" s="46"/>
      <c r="C559" s="46"/>
    </row>
    <row r="560" spans="1:3" ht="12" customHeight="1" x14ac:dyDescent="0.3">
      <c r="A560" s="46"/>
      <c r="B560" s="46"/>
      <c r="C560" s="46"/>
    </row>
    <row r="561" spans="1:3" ht="12" customHeight="1" x14ac:dyDescent="0.3">
      <c r="A561" s="46"/>
      <c r="B561" s="46"/>
      <c r="C561" s="46"/>
    </row>
    <row r="562" spans="1:3" ht="12" customHeight="1" x14ac:dyDescent="0.3">
      <c r="A562" s="46"/>
      <c r="B562" s="46"/>
      <c r="C562" s="46"/>
    </row>
    <row r="563" spans="1:3" ht="12" customHeight="1" x14ac:dyDescent="0.3">
      <c r="A563" s="46"/>
      <c r="B563" s="46"/>
      <c r="C563" s="46"/>
    </row>
    <row r="564" spans="1:3" ht="12" customHeight="1" x14ac:dyDescent="0.3">
      <c r="A564" s="46"/>
      <c r="B564" s="46"/>
      <c r="C564" s="46"/>
    </row>
    <row r="565" spans="1:3" ht="12" customHeight="1" x14ac:dyDescent="0.3">
      <c r="A565" s="46"/>
      <c r="B565" s="46"/>
      <c r="C565" s="46"/>
    </row>
    <row r="566" spans="1:3" ht="12" customHeight="1" x14ac:dyDescent="0.3">
      <c r="A566" s="46"/>
      <c r="B566" s="46"/>
      <c r="C566" s="46"/>
    </row>
    <row r="567" spans="1:3" ht="12" customHeight="1" x14ac:dyDescent="0.3">
      <c r="A567" s="46"/>
      <c r="B567" s="46"/>
      <c r="C567" s="46"/>
    </row>
    <row r="568" spans="1:3" ht="12" customHeight="1" x14ac:dyDescent="0.3">
      <c r="A568" s="46"/>
      <c r="B568" s="46"/>
      <c r="C568" s="46"/>
    </row>
    <row r="569" spans="1:3" ht="12" customHeight="1" x14ac:dyDescent="0.3">
      <c r="A569" s="46"/>
      <c r="B569" s="46"/>
      <c r="C569" s="46"/>
    </row>
    <row r="570" spans="1:3" ht="12" customHeight="1" x14ac:dyDescent="0.3">
      <c r="A570" s="46"/>
      <c r="B570" s="46"/>
      <c r="C570" s="46"/>
    </row>
    <row r="571" spans="1:3" ht="12" customHeight="1" x14ac:dyDescent="0.3">
      <c r="A571" s="46"/>
      <c r="B571" s="46"/>
      <c r="C571" s="46"/>
    </row>
    <row r="572" spans="1:3" ht="12" customHeight="1" x14ac:dyDescent="0.3">
      <c r="A572" s="46"/>
      <c r="B572" s="46"/>
      <c r="C572" s="46"/>
    </row>
    <row r="573" spans="1:3" ht="12" customHeight="1" x14ac:dyDescent="0.3">
      <c r="A573" s="46"/>
      <c r="B573" s="46"/>
      <c r="C573" s="46"/>
    </row>
    <row r="574" spans="1:3" ht="12" customHeight="1" x14ac:dyDescent="0.3">
      <c r="A574" s="46"/>
      <c r="B574" s="46"/>
      <c r="C574" s="46"/>
    </row>
    <row r="575" spans="1:3" ht="12" customHeight="1" x14ac:dyDescent="0.3">
      <c r="A575" s="46"/>
      <c r="B575" s="46"/>
      <c r="C575" s="46"/>
    </row>
    <row r="576" spans="1:3" ht="12" customHeight="1" x14ac:dyDescent="0.3">
      <c r="A576" s="46"/>
      <c r="B576" s="46"/>
      <c r="C576" s="46"/>
    </row>
    <row r="577" spans="1:3" ht="12" customHeight="1" x14ac:dyDescent="0.3">
      <c r="A577" s="46"/>
      <c r="B577" s="46"/>
      <c r="C577" s="46"/>
    </row>
    <row r="578" spans="1:3" ht="12" customHeight="1" x14ac:dyDescent="0.3">
      <c r="A578" s="46"/>
      <c r="B578" s="46"/>
      <c r="C578" s="46"/>
    </row>
    <row r="579" spans="1:3" ht="12" customHeight="1" x14ac:dyDescent="0.3">
      <c r="A579" s="46"/>
      <c r="B579" s="46"/>
      <c r="C579" s="46"/>
    </row>
    <row r="580" spans="1:3" ht="12" customHeight="1" x14ac:dyDescent="0.3">
      <c r="A580" s="46"/>
      <c r="B580" s="46"/>
      <c r="C580" s="46"/>
    </row>
    <row r="581" spans="1:3" ht="12" customHeight="1" x14ac:dyDescent="0.3">
      <c r="A581" s="46"/>
      <c r="B581" s="46"/>
      <c r="C581" s="46"/>
    </row>
    <row r="582" spans="1:3" ht="12" customHeight="1" x14ac:dyDescent="0.3">
      <c r="A582" s="46"/>
      <c r="B582" s="46"/>
      <c r="C582" s="46"/>
    </row>
    <row r="583" spans="1:3" ht="12" customHeight="1" x14ac:dyDescent="0.3">
      <c r="A583" s="46"/>
      <c r="B583" s="46"/>
      <c r="C583" s="46"/>
    </row>
    <row r="584" spans="1:3" ht="12" customHeight="1" x14ac:dyDescent="0.3">
      <c r="A584" s="46"/>
      <c r="B584" s="46"/>
      <c r="C584" s="46"/>
    </row>
    <row r="585" spans="1:3" ht="12" customHeight="1" x14ac:dyDescent="0.3">
      <c r="A585" s="46"/>
      <c r="B585" s="46"/>
      <c r="C585" s="46"/>
    </row>
    <row r="586" spans="1:3" ht="12" customHeight="1" x14ac:dyDescent="0.3">
      <c r="A586" s="46"/>
      <c r="B586" s="46"/>
      <c r="C586" s="46"/>
    </row>
    <row r="587" spans="1:3" ht="12" customHeight="1" x14ac:dyDescent="0.3">
      <c r="A587" s="46"/>
      <c r="B587" s="46"/>
      <c r="C587" s="46"/>
    </row>
    <row r="588" spans="1:3" ht="12" customHeight="1" x14ac:dyDescent="0.3">
      <c r="A588" s="46"/>
      <c r="B588" s="46"/>
      <c r="C588" s="46"/>
    </row>
    <row r="589" spans="1:3" ht="12" customHeight="1" x14ac:dyDescent="0.3">
      <c r="A589" s="46"/>
      <c r="B589" s="46"/>
      <c r="C589" s="46"/>
    </row>
    <row r="590" spans="1:3" ht="12" customHeight="1" x14ac:dyDescent="0.3">
      <c r="A590" s="46"/>
      <c r="B590" s="46"/>
      <c r="C590" s="46"/>
    </row>
    <row r="591" spans="1:3" ht="12" customHeight="1" x14ac:dyDescent="0.3">
      <c r="A591" s="46"/>
      <c r="B591" s="46"/>
      <c r="C591" s="46"/>
    </row>
    <row r="592" spans="1:3" ht="12" customHeight="1" x14ac:dyDescent="0.3">
      <c r="A592" s="46"/>
      <c r="B592" s="46"/>
      <c r="C592" s="46"/>
    </row>
    <row r="593" spans="1:3" ht="12" customHeight="1" x14ac:dyDescent="0.3">
      <c r="A593" s="46"/>
      <c r="B593" s="46"/>
      <c r="C593" s="46"/>
    </row>
    <row r="594" spans="1:3" ht="12" customHeight="1" x14ac:dyDescent="0.3">
      <c r="A594" s="46"/>
      <c r="B594" s="46"/>
      <c r="C594" s="46"/>
    </row>
    <row r="595" spans="1:3" ht="12" customHeight="1" x14ac:dyDescent="0.3">
      <c r="A595" s="46"/>
      <c r="B595" s="46"/>
      <c r="C595" s="46"/>
    </row>
    <row r="596" spans="1:3" ht="12" customHeight="1" x14ac:dyDescent="0.3">
      <c r="A596" s="46"/>
      <c r="B596" s="46"/>
      <c r="C596" s="46"/>
    </row>
    <row r="597" spans="1:3" ht="12" customHeight="1" x14ac:dyDescent="0.3">
      <c r="A597" s="46"/>
      <c r="B597" s="46"/>
      <c r="C597" s="46"/>
    </row>
    <row r="598" spans="1:3" ht="12" customHeight="1" x14ac:dyDescent="0.3">
      <c r="A598" s="46"/>
      <c r="B598" s="46"/>
      <c r="C598" s="46"/>
    </row>
    <row r="599" spans="1:3" ht="12" customHeight="1" x14ac:dyDescent="0.3">
      <c r="A599" s="46"/>
      <c r="B599" s="46"/>
      <c r="C599" s="46"/>
    </row>
    <row r="600" spans="1:3" ht="12" customHeight="1" x14ac:dyDescent="0.3">
      <c r="A600" s="46"/>
      <c r="B600" s="46"/>
      <c r="C600" s="46"/>
    </row>
    <row r="601" spans="1:3" ht="12" customHeight="1" x14ac:dyDescent="0.3">
      <c r="A601" s="46"/>
      <c r="B601" s="46"/>
      <c r="C601" s="46"/>
    </row>
    <row r="602" spans="1:3" ht="12" customHeight="1" x14ac:dyDescent="0.3">
      <c r="A602" s="46"/>
      <c r="B602" s="46"/>
      <c r="C602" s="46"/>
    </row>
    <row r="603" spans="1:3" ht="12" customHeight="1" x14ac:dyDescent="0.3">
      <c r="A603" s="46"/>
      <c r="B603" s="46"/>
      <c r="C603" s="46"/>
    </row>
    <row r="604" spans="1:3" ht="12" customHeight="1" x14ac:dyDescent="0.3">
      <c r="A604" s="46"/>
      <c r="B604" s="46"/>
      <c r="C604" s="46"/>
    </row>
    <row r="605" spans="1:3" ht="12" customHeight="1" x14ac:dyDescent="0.3">
      <c r="A605" s="46"/>
      <c r="B605" s="46"/>
      <c r="C605" s="46"/>
    </row>
    <row r="606" spans="1:3" ht="12" customHeight="1" x14ac:dyDescent="0.3">
      <c r="A606" s="46"/>
      <c r="B606" s="46"/>
      <c r="C606" s="46"/>
    </row>
    <row r="607" spans="1:3" ht="12" customHeight="1" x14ac:dyDescent="0.3">
      <c r="A607" s="46"/>
      <c r="B607" s="46"/>
      <c r="C607" s="46"/>
    </row>
    <row r="608" spans="1:3" ht="12" customHeight="1" x14ac:dyDescent="0.3">
      <c r="A608" s="46"/>
      <c r="B608" s="46"/>
      <c r="C608" s="46"/>
    </row>
    <row r="609" spans="1:3" ht="12" customHeight="1" x14ac:dyDescent="0.3">
      <c r="A609" s="46"/>
      <c r="B609" s="46"/>
      <c r="C609" s="46"/>
    </row>
    <row r="610" spans="1:3" ht="12" customHeight="1" x14ac:dyDescent="0.3">
      <c r="A610" s="46"/>
      <c r="B610" s="46"/>
      <c r="C610" s="46"/>
    </row>
    <row r="611" spans="1:3" ht="12" customHeight="1" x14ac:dyDescent="0.3">
      <c r="A611" s="46"/>
      <c r="B611" s="46"/>
      <c r="C611" s="46"/>
    </row>
    <row r="612" spans="1:3" ht="12" customHeight="1" x14ac:dyDescent="0.3">
      <c r="A612" s="46"/>
      <c r="B612" s="46"/>
      <c r="C612" s="46"/>
    </row>
    <row r="613" spans="1:3" ht="12" customHeight="1" x14ac:dyDescent="0.3">
      <c r="A613" s="46"/>
      <c r="B613" s="46"/>
      <c r="C613" s="46"/>
    </row>
    <row r="614" spans="1:3" ht="12" customHeight="1" x14ac:dyDescent="0.3">
      <c r="A614" s="46"/>
      <c r="B614" s="46"/>
      <c r="C614" s="46"/>
    </row>
    <row r="615" spans="1:3" ht="12" customHeight="1" x14ac:dyDescent="0.3">
      <c r="A615" s="46"/>
      <c r="B615" s="46"/>
      <c r="C615" s="46"/>
    </row>
    <row r="616" spans="1:3" ht="12" customHeight="1" x14ac:dyDescent="0.3">
      <c r="A616" s="46"/>
      <c r="B616" s="46"/>
      <c r="C616" s="46"/>
    </row>
    <row r="617" spans="1:3" ht="12" customHeight="1" x14ac:dyDescent="0.3">
      <c r="A617" s="46"/>
      <c r="B617" s="46"/>
      <c r="C617" s="46"/>
    </row>
    <row r="618" spans="1:3" ht="12" customHeight="1" x14ac:dyDescent="0.3">
      <c r="A618" s="46"/>
      <c r="B618" s="46"/>
      <c r="C618" s="46"/>
    </row>
    <row r="619" spans="1:3" ht="12" customHeight="1" x14ac:dyDescent="0.3">
      <c r="A619" s="46"/>
      <c r="B619" s="46"/>
      <c r="C619" s="46"/>
    </row>
    <row r="620" spans="1:3" ht="12" customHeight="1" x14ac:dyDescent="0.3">
      <c r="A620" s="46"/>
      <c r="B620" s="46"/>
      <c r="C620" s="46"/>
    </row>
    <row r="621" spans="1:3" ht="12" customHeight="1" x14ac:dyDescent="0.3">
      <c r="A621" s="46"/>
      <c r="B621" s="46"/>
      <c r="C621" s="46"/>
    </row>
    <row r="622" spans="1:3" ht="12" customHeight="1" x14ac:dyDescent="0.3">
      <c r="A622" s="46"/>
      <c r="B622" s="46"/>
      <c r="C622" s="46"/>
    </row>
    <row r="623" spans="1:3" ht="12" customHeight="1" x14ac:dyDescent="0.3">
      <c r="A623" s="46"/>
      <c r="B623" s="46"/>
      <c r="C623" s="46"/>
    </row>
    <row r="624" spans="1:3" ht="12" customHeight="1" x14ac:dyDescent="0.3">
      <c r="A624" s="46"/>
      <c r="B624" s="46"/>
      <c r="C624" s="46"/>
    </row>
    <row r="625" spans="1:3" ht="12" customHeight="1" x14ac:dyDescent="0.3">
      <c r="A625" s="46"/>
      <c r="B625" s="46"/>
      <c r="C625" s="46"/>
    </row>
    <row r="626" spans="1:3" ht="12" customHeight="1" x14ac:dyDescent="0.3">
      <c r="A626" s="46"/>
      <c r="B626" s="46"/>
      <c r="C626" s="46"/>
    </row>
    <row r="627" spans="1:3" ht="12" customHeight="1" x14ac:dyDescent="0.3">
      <c r="A627" s="46"/>
      <c r="B627" s="46"/>
      <c r="C627" s="46"/>
    </row>
    <row r="628" spans="1:3" ht="12" customHeight="1" x14ac:dyDescent="0.3">
      <c r="A628" s="46"/>
      <c r="B628" s="46"/>
      <c r="C628" s="46"/>
    </row>
    <row r="629" spans="1:3" ht="12" customHeight="1" x14ac:dyDescent="0.3">
      <c r="A629" s="46"/>
      <c r="B629" s="46"/>
      <c r="C629" s="46"/>
    </row>
    <row r="630" spans="1:3" ht="12" customHeight="1" x14ac:dyDescent="0.3">
      <c r="A630" s="46"/>
      <c r="B630" s="46"/>
      <c r="C630" s="46"/>
    </row>
    <row r="631" spans="1:3" ht="12" customHeight="1" x14ac:dyDescent="0.3">
      <c r="A631" s="46"/>
      <c r="B631" s="46"/>
      <c r="C631" s="46"/>
    </row>
    <row r="632" spans="1:3" ht="12" customHeight="1" x14ac:dyDescent="0.3">
      <c r="A632" s="46"/>
      <c r="B632" s="46"/>
      <c r="C632" s="46"/>
    </row>
    <row r="633" spans="1:3" ht="12" customHeight="1" x14ac:dyDescent="0.3">
      <c r="A633" s="46"/>
      <c r="B633" s="46"/>
      <c r="C633" s="46"/>
    </row>
    <row r="634" spans="1:3" ht="12" customHeight="1" x14ac:dyDescent="0.3">
      <c r="A634" s="46"/>
      <c r="B634" s="46"/>
      <c r="C634" s="46"/>
    </row>
    <row r="635" spans="1:3" ht="12" customHeight="1" x14ac:dyDescent="0.3">
      <c r="A635" s="46"/>
      <c r="B635" s="46"/>
      <c r="C635" s="46"/>
    </row>
    <row r="636" spans="1:3" ht="12" customHeight="1" x14ac:dyDescent="0.3">
      <c r="A636" s="46"/>
      <c r="B636" s="46"/>
      <c r="C636" s="46"/>
    </row>
    <row r="637" spans="1:3" ht="12" customHeight="1" x14ac:dyDescent="0.3">
      <c r="A637" s="46"/>
      <c r="B637" s="46"/>
      <c r="C637" s="46"/>
    </row>
    <row r="638" spans="1:3" ht="12" customHeight="1" x14ac:dyDescent="0.3">
      <c r="A638" s="46"/>
      <c r="B638" s="46"/>
      <c r="C638" s="46"/>
    </row>
    <row r="639" spans="1:3" ht="12" customHeight="1" x14ac:dyDescent="0.3">
      <c r="A639" s="46"/>
      <c r="B639" s="46"/>
      <c r="C639" s="46"/>
    </row>
    <row r="640" spans="1:3" ht="12" customHeight="1" x14ac:dyDescent="0.3">
      <c r="A640" s="46"/>
      <c r="B640" s="46"/>
      <c r="C640" s="46"/>
    </row>
    <row r="641" spans="1:3" ht="12" customHeight="1" x14ac:dyDescent="0.3">
      <c r="A641" s="46"/>
      <c r="B641" s="46"/>
      <c r="C641" s="46"/>
    </row>
    <row r="642" spans="1:3" ht="12" customHeight="1" x14ac:dyDescent="0.3">
      <c r="A642" s="46"/>
      <c r="B642" s="46"/>
      <c r="C642" s="46"/>
    </row>
    <row r="643" spans="1:3" ht="12" customHeight="1" x14ac:dyDescent="0.3">
      <c r="A643" s="46"/>
      <c r="B643" s="46"/>
      <c r="C643" s="46"/>
    </row>
    <row r="644" spans="1:3" ht="12" customHeight="1" x14ac:dyDescent="0.3">
      <c r="A644" s="46"/>
      <c r="B644" s="46"/>
      <c r="C644" s="46"/>
    </row>
    <row r="645" spans="1:3" ht="12" customHeight="1" x14ac:dyDescent="0.3">
      <c r="A645" s="46"/>
      <c r="B645" s="46"/>
      <c r="C645" s="46"/>
    </row>
    <row r="646" spans="1:3" ht="12" customHeight="1" x14ac:dyDescent="0.3">
      <c r="A646" s="46"/>
      <c r="B646" s="46"/>
      <c r="C646" s="46"/>
    </row>
    <row r="647" spans="1:3" ht="12" customHeight="1" x14ac:dyDescent="0.3">
      <c r="A647" s="46"/>
      <c r="B647" s="46"/>
      <c r="C647" s="46"/>
    </row>
    <row r="648" spans="1:3" ht="12" customHeight="1" x14ac:dyDescent="0.3">
      <c r="A648" s="46"/>
      <c r="B648" s="46"/>
      <c r="C648" s="46"/>
    </row>
    <row r="649" spans="1:3" ht="12" customHeight="1" x14ac:dyDescent="0.3">
      <c r="A649" s="46"/>
      <c r="B649" s="46"/>
      <c r="C649" s="46"/>
    </row>
    <row r="650" spans="1:3" ht="12" customHeight="1" x14ac:dyDescent="0.3">
      <c r="A650" s="46"/>
      <c r="B650" s="46"/>
      <c r="C650" s="46"/>
    </row>
    <row r="651" spans="1:3" ht="12" customHeight="1" x14ac:dyDescent="0.3">
      <c r="A651" s="46"/>
      <c r="B651" s="46"/>
      <c r="C651" s="46"/>
    </row>
    <row r="652" spans="1:3" ht="12" customHeight="1" x14ac:dyDescent="0.3">
      <c r="A652" s="46"/>
      <c r="B652" s="46"/>
      <c r="C652" s="46"/>
    </row>
    <row r="653" spans="1:3" ht="12" customHeight="1" x14ac:dyDescent="0.3">
      <c r="A653" s="46"/>
      <c r="B653" s="46"/>
      <c r="C653" s="46"/>
    </row>
    <row r="654" spans="1:3" ht="12" customHeight="1" x14ac:dyDescent="0.3">
      <c r="A654" s="46"/>
      <c r="B654" s="46"/>
      <c r="C654" s="46"/>
    </row>
    <row r="655" spans="1:3" ht="12" customHeight="1" x14ac:dyDescent="0.3">
      <c r="A655" s="46"/>
      <c r="B655" s="46"/>
      <c r="C655" s="46"/>
    </row>
    <row r="656" spans="1:3" ht="12" customHeight="1" x14ac:dyDescent="0.3">
      <c r="A656" s="46"/>
      <c r="B656" s="46"/>
      <c r="C656" s="46"/>
    </row>
    <row r="657" spans="1:3" ht="12" customHeight="1" x14ac:dyDescent="0.3">
      <c r="A657" s="46"/>
      <c r="B657" s="46"/>
      <c r="C657" s="46"/>
    </row>
    <row r="658" spans="1:3" ht="12" customHeight="1" x14ac:dyDescent="0.3">
      <c r="A658" s="46"/>
      <c r="B658" s="46"/>
      <c r="C658" s="46"/>
    </row>
    <row r="659" spans="1:3" ht="12" customHeight="1" x14ac:dyDescent="0.3">
      <c r="A659" s="46"/>
      <c r="B659" s="46"/>
      <c r="C659" s="46"/>
    </row>
    <row r="660" spans="1:3" ht="12" customHeight="1" x14ac:dyDescent="0.3">
      <c r="A660" s="46"/>
      <c r="B660" s="46"/>
      <c r="C660" s="46"/>
    </row>
    <row r="661" spans="1:3" ht="12" customHeight="1" x14ac:dyDescent="0.3">
      <c r="A661" s="46"/>
      <c r="B661" s="46"/>
      <c r="C661" s="46"/>
    </row>
    <row r="662" spans="1:3" ht="12" customHeight="1" x14ac:dyDescent="0.3">
      <c r="A662" s="46"/>
      <c r="B662" s="46"/>
      <c r="C662" s="46"/>
    </row>
    <row r="663" spans="1:3" ht="12" customHeight="1" x14ac:dyDescent="0.3">
      <c r="A663" s="46"/>
      <c r="B663" s="46"/>
      <c r="C663" s="46"/>
    </row>
    <row r="664" spans="1:3" ht="12" customHeight="1" x14ac:dyDescent="0.3">
      <c r="A664" s="46"/>
      <c r="B664" s="46"/>
      <c r="C664" s="46"/>
    </row>
    <row r="665" spans="1:3" ht="12" customHeight="1" x14ac:dyDescent="0.3">
      <c r="A665" s="46"/>
      <c r="B665" s="46"/>
      <c r="C665" s="46"/>
    </row>
    <row r="666" spans="1:3" ht="12" customHeight="1" x14ac:dyDescent="0.3">
      <c r="A666" s="46"/>
      <c r="B666" s="46"/>
      <c r="C666" s="46"/>
    </row>
    <row r="667" spans="1:3" ht="12" customHeight="1" x14ac:dyDescent="0.3">
      <c r="A667" s="46"/>
      <c r="B667" s="46"/>
      <c r="C667" s="46"/>
    </row>
    <row r="668" spans="1:3" ht="12" customHeight="1" x14ac:dyDescent="0.3">
      <c r="A668" s="46"/>
      <c r="B668" s="46"/>
      <c r="C668" s="46"/>
    </row>
    <row r="669" spans="1:3" ht="12" customHeight="1" x14ac:dyDescent="0.3">
      <c r="A669" s="46"/>
      <c r="B669" s="46"/>
      <c r="C669" s="46"/>
    </row>
    <row r="670" spans="1:3" ht="12" customHeight="1" x14ac:dyDescent="0.3">
      <c r="A670" s="46"/>
      <c r="B670" s="46"/>
      <c r="C670" s="46"/>
    </row>
    <row r="671" spans="1:3" ht="12" customHeight="1" x14ac:dyDescent="0.3">
      <c r="A671" s="46"/>
      <c r="B671" s="46"/>
      <c r="C671" s="46"/>
    </row>
    <row r="672" spans="1:3" ht="12" customHeight="1" x14ac:dyDescent="0.3">
      <c r="A672" s="46"/>
      <c r="B672" s="46"/>
      <c r="C672" s="46"/>
    </row>
    <row r="673" spans="1:3" ht="12" customHeight="1" x14ac:dyDescent="0.3">
      <c r="A673" s="46"/>
      <c r="B673" s="46"/>
      <c r="C673" s="46"/>
    </row>
    <row r="674" spans="1:3" ht="12" customHeight="1" x14ac:dyDescent="0.3">
      <c r="A674" s="46"/>
      <c r="B674" s="46"/>
      <c r="C674" s="46"/>
    </row>
    <row r="675" spans="1:3" ht="12" customHeight="1" x14ac:dyDescent="0.3">
      <c r="A675" s="46"/>
      <c r="B675" s="46"/>
      <c r="C675" s="46"/>
    </row>
    <row r="676" spans="1:3" ht="12" customHeight="1" x14ac:dyDescent="0.3">
      <c r="A676" s="46"/>
      <c r="B676" s="46"/>
      <c r="C676" s="46"/>
    </row>
    <row r="677" spans="1:3" ht="12" customHeight="1" x14ac:dyDescent="0.3">
      <c r="A677" s="46"/>
      <c r="B677" s="46"/>
      <c r="C677" s="46"/>
    </row>
    <row r="678" spans="1:3" ht="12" customHeight="1" x14ac:dyDescent="0.3">
      <c r="A678" s="46"/>
      <c r="B678" s="46"/>
      <c r="C678" s="46"/>
    </row>
    <row r="679" spans="1:3" ht="12" customHeight="1" x14ac:dyDescent="0.3">
      <c r="A679" s="46"/>
      <c r="B679" s="46"/>
      <c r="C679" s="46"/>
    </row>
    <row r="680" spans="1:3" ht="12" customHeight="1" x14ac:dyDescent="0.3">
      <c r="A680" s="46"/>
      <c r="B680" s="46"/>
      <c r="C680" s="46"/>
    </row>
    <row r="681" spans="1:3" ht="12" customHeight="1" x14ac:dyDescent="0.3">
      <c r="A681" s="46"/>
      <c r="B681" s="46"/>
      <c r="C681" s="46"/>
    </row>
    <row r="682" spans="1:3" ht="12" customHeight="1" x14ac:dyDescent="0.3">
      <c r="A682" s="46"/>
      <c r="B682" s="46"/>
      <c r="C682" s="46"/>
    </row>
    <row r="683" spans="1:3" ht="12" customHeight="1" x14ac:dyDescent="0.3">
      <c r="A683" s="46"/>
      <c r="B683" s="46"/>
      <c r="C683" s="46"/>
    </row>
    <row r="684" spans="1:3" ht="12" customHeight="1" x14ac:dyDescent="0.3">
      <c r="A684" s="46"/>
      <c r="B684" s="46"/>
      <c r="C684" s="46"/>
    </row>
    <row r="685" spans="1:3" ht="12" customHeight="1" x14ac:dyDescent="0.3">
      <c r="A685" s="46"/>
      <c r="B685" s="46"/>
      <c r="C685" s="46"/>
    </row>
    <row r="686" spans="1:3" ht="12" customHeight="1" x14ac:dyDescent="0.3">
      <c r="A686" s="46"/>
      <c r="B686" s="46"/>
      <c r="C686" s="46"/>
    </row>
    <row r="687" spans="1:3" ht="12" customHeight="1" x14ac:dyDescent="0.3">
      <c r="A687" s="46"/>
      <c r="B687" s="46"/>
      <c r="C687" s="46"/>
    </row>
    <row r="688" spans="1:3" ht="12" customHeight="1" x14ac:dyDescent="0.3">
      <c r="A688" s="46"/>
      <c r="B688" s="46"/>
      <c r="C688" s="46"/>
    </row>
    <row r="689" spans="1:3" ht="12" customHeight="1" x14ac:dyDescent="0.3">
      <c r="A689" s="46"/>
      <c r="B689" s="46"/>
      <c r="C689" s="46"/>
    </row>
    <row r="690" spans="1:3" ht="12" customHeight="1" x14ac:dyDescent="0.3">
      <c r="A690" s="46"/>
      <c r="B690" s="46"/>
      <c r="C690" s="46"/>
    </row>
    <row r="691" spans="1:3" ht="12" customHeight="1" x14ac:dyDescent="0.3">
      <c r="A691" s="46"/>
      <c r="B691" s="46"/>
      <c r="C691" s="46"/>
    </row>
    <row r="692" spans="1:3" ht="12" customHeight="1" x14ac:dyDescent="0.3">
      <c r="A692" s="46"/>
      <c r="B692" s="46"/>
      <c r="C692" s="46"/>
    </row>
    <row r="693" spans="1:3" ht="12" customHeight="1" x14ac:dyDescent="0.3">
      <c r="A693" s="46"/>
      <c r="B693" s="46"/>
      <c r="C693" s="46"/>
    </row>
    <row r="694" spans="1:3" ht="12" customHeight="1" x14ac:dyDescent="0.3">
      <c r="A694" s="46"/>
      <c r="B694" s="46"/>
      <c r="C694" s="46"/>
    </row>
    <row r="695" spans="1:3" ht="12" customHeight="1" x14ac:dyDescent="0.3">
      <c r="A695" s="46"/>
      <c r="B695" s="46"/>
      <c r="C695" s="46"/>
    </row>
    <row r="696" spans="1:3" ht="12" customHeight="1" x14ac:dyDescent="0.3">
      <c r="A696" s="46"/>
      <c r="B696" s="46"/>
      <c r="C696" s="46"/>
    </row>
    <row r="697" spans="1:3" ht="12" customHeight="1" x14ac:dyDescent="0.3">
      <c r="A697" s="46"/>
      <c r="B697" s="46"/>
      <c r="C697" s="46"/>
    </row>
    <row r="698" spans="1:3" ht="12" customHeight="1" x14ac:dyDescent="0.3">
      <c r="A698" s="46"/>
      <c r="B698" s="46"/>
      <c r="C698" s="46"/>
    </row>
    <row r="699" spans="1:3" ht="12" customHeight="1" x14ac:dyDescent="0.3">
      <c r="A699" s="46"/>
      <c r="B699" s="46"/>
      <c r="C699" s="46"/>
    </row>
    <row r="700" spans="1:3" ht="12" customHeight="1" x14ac:dyDescent="0.3">
      <c r="A700" s="46"/>
      <c r="B700" s="46"/>
      <c r="C700" s="46"/>
    </row>
    <row r="701" spans="1:3" ht="12" customHeight="1" x14ac:dyDescent="0.3">
      <c r="A701" s="46"/>
      <c r="B701" s="46"/>
      <c r="C701" s="46"/>
    </row>
    <row r="702" spans="1:3" ht="12" customHeight="1" x14ac:dyDescent="0.3">
      <c r="A702" s="46"/>
      <c r="B702" s="46"/>
      <c r="C702" s="46"/>
    </row>
    <row r="703" spans="1:3" ht="12" customHeight="1" x14ac:dyDescent="0.3">
      <c r="A703" s="46"/>
      <c r="B703" s="46"/>
      <c r="C703" s="46"/>
    </row>
    <row r="704" spans="1:3" ht="12" customHeight="1" x14ac:dyDescent="0.3">
      <c r="A704" s="46"/>
      <c r="B704" s="46"/>
      <c r="C704" s="46"/>
    </row>
    <row r="705" spans="1:3" ht="12" customHeight="1" x14ac:dyDescent="0.3">
      <c r="A705" s="46"/>
      <c r="B705" s="46"/>
      <c r="C705" s="46"/>
    </row>
    <row r="706" spans="1:3" ht="12" customHeight="1" x14ac:dyDescent="0.3">
      <c r="A706" s="46"/>
      <c r="B706" s="46"/>
      <c r="C706" s="46"/>
    </row>
    <row r="707" spans="1:3" ht="12" customHeight="1" x14ac:dyDescent="0.3">
      <c r="A707" s="46"/>
      <c r="B707" s="46"/>
      <c r="C707" s="46"/>
    </row>
    <row r="708" spans="1:3" ht="12" customHeight="1" x14ac:dyDescent="0.3">
      <c r="A708" s="46"/>
      <c r="B708" s="46"/>
      <c r="C708" s="46"/>
    </row>
    <row r="709" spans="1:3" ht="12" customHeight="1" x14ac:dyDescent="0.3">
      <c r="A709" s="46"/>
      <c r="B709" s="46"/>
      <c r="C709" s="46"/>
    </row>
    <row r="710" spans="1:3" ht="12" customHeight="1" x14ac:dyDescent="0.3">
      <c r="A710" s="46"/>
      <c r="B710" s="46"/>
      <c r="C710" s="46"/>
    </row>
    <row r="711" spans="1:3" ht="12" customHeight="1" x14ac:dyDescent="0.3">
      <c r="A711" s="46"/>
      <c r="B711" s="46"/>
      <c r="C711" s="46"/>
    </row>
    <row r="712" spans="1:3" ht="12" customHeight="1" x14ac:dyDescent="0.3">
      <c r="A712" s="46"/>
      <c r="B712" s="46"/>
      <c r="C712" s="46"/>
    </row>
    <row r="713" spans="1:3" ht="12" customHeight="1" x14ac:dyDescent="0.3">
      <c r="A713" s="46"/>
      <c r="B713" s="46"/>
      <c r="C713" s="46"/>
    </row>
    <row r="714" spans="1:3" ht="12" customHeight="1" x14ac:dyDescent="0.3">
      <c r="A714" s="46"/>
      <c r="B714" s="46"/>
      <c r="C714" s="46"/>
    </row>
    <row r="715" spans="1:3" ht="12" customHeight="1" x14ac:dyDescent="0.3">
      <c r="A715" s="46"/>
      <c r="B715" s="46"/>
      <c r="C715" s="46"/>
    </row>
    <row r="716" spans="1:3" ht="12" customHeight="1" x14ac:dyDescent="0.3">
      <c r="A716" s="46"/>
      <c r="B716" s="46"/>
      <c r="C716" s="46"/>
    </row>
    <row r="717" spans="1:3" ht="12" customHeight="1" x14ac:dyDescent="0.3">
      <c r="A717" s="46"/>
      <c r="B717" s="46"/>
      <c r="C717" s="46"/>
    </row>
    <row r="718" spans="1:3" ht="12" customHeight="1" x14ac:dyDescent="0.3">
      <c r="A718" s="46"/>
      <c r="B718" s="46"/>
      <c r="C718" s="46"/>
    </row>
    <row r="719" spans="1:3" ht="12" customHeight="1" x14ac:dyDescent="0.3">
      <c r="A719" s="46"/>
      <c r="B719" s="46"/>
      <c r="C719" s="46"/>
    </row>
    <row r="720" spans="1:3" ht="12" customHeight="1" x14ac:dyDescent="0.3">
      <c r="A720" s="46"/>
      <c r="B720" s="46"/>
      <c r="C720" s="46"/>
    </row>
    <row r="721" spans="1:3" ht="12" customHeight="1" x14ac:dyDescent="0.3">
      <c r="A721" s="46"/>
      <c r="B721" s="46"/>
      <c r="C721" s="46"/>
    </row>
    <row r="722" spans="1:3" ht="12" customHeight="1" x14ac:dyDescent="0.3">
      <c r="A722" s="46"/>
      <c r="B722" s="46"/>
      <c r="C722" s="46"/>
    </row>
    <row r="723" spans="1:3" ht="12" customHeight="1" x14ac:dyDescent="0.3">
      <c r="A723" s="46"/>
      <c r="B723" s="46"/>
      <c r="C723" s="46"/>
    </row>
    <row r="724" spans="1:3" ht="12" customHeight="1" x14ac:dyDescent="0.3">
      <c r="A724" s="46"/>
      <c r="B724" s="46"/>
      <c r="C724" s="46"/>
    </row>
    <row r="725" spans="1:3" ht="12" customHeight="1" x14ac:dyDescent="0.3">
      <c r="A725" s="46"/>
      <c r="B725" s="46"/>
      <c r="C725" s="46"/>
    </row>
    <row r="726" spans="1:3" ht="12" customHeight="1" x14ac:dyDescent="0.3">
      <c r="A726" s="46"/>
      <c r="B726" s="46"/>
      <c r="C726" s="46"/>
    </row>
    <row r="727" spans="1:3" ht="12" customHeight="1" x14ac:dyDescent="0.3">
      <c r="A727" s="46"/>
      <c r="B727" s="46"/>
      <c r="C727" s="46"/>
    </row>
    <row r="728" spans="1:3" ht="12" customHeight="1" x14ac:dyDescent="0.3">
      <c r="A728" s="46"/>
      <c r="B728" s="46"/>
      <c r="C728" s="46"/>
    </row>
    <row r="729" spans="1:3" ht="12" customHeight="1" x14ac:dyDescent="0.3">
      <c r="A729" s="46"/>
      <c r="B729" s="46"/>
      <c r="C729" s="46"/>
    </row>
    <row r="730" spans="1:3" ht="12" customHeight="1" x14ac:dyDescent="0.3">
      <c r="A730" s="46"/>
      <c r="B730" s="46"/>
      <c r="C730" s="46"/>
    </row>
    <row r="731" spans="1:3" ht="12" customHeight="1" x14ac:dyDescent="0.3">
      <c r="A731" s="46"/>
      <c r="B731" s="46"/>
      <c r="C731" s="46"/>
    </row>
    <row r="732" spans="1:3" ht="12" customHeight="1" x14ac:dyDescent="0.3">
      <c r="A732" s="46"/>
      <c r="B732" s="46"/>
      <c r="C732" s="46"/>
    </row>
    <row r="733" spans="1:3" ht="12" customHeight="1" x14ac:dyDescent="0.3">
      <c r="A733" s="46"/>
      <c r="B733" s="46"/>
      <c r="C733" s="46"/>
    </row>
    <row r="734" spans="1:3" ht="12" customHeight="1" x14ac:dyDescent="0.3">
      <c r="A734" s="46"/>
      <c r="B734" s="46"/>
      <c r="C734" s="46"/>
    </row>
    <row r="735" spans="1:3" ht="12" customHeight="1" x14ac:dyDescent="0.3">
      <c r="A735" s="46"/>
      <c r="B735" s="46"/>
      <c r="C735" s="46"/>
    </row>
    <row r="736" spans="1:3" ht="12" customHeight="1" x14ac:dyDescent="0.3">
      <c r="A736" s="46"/>
      <c r="B736" s="46"/>
      <c r="C736" s="46"/>
    </row>
    <row r="737" spans="1:3" ht="12" customHeight="1" x14ac:dyDescent="0.3">
      <c r="A737" s="46"/>
      <c r="B737" s="46"/>
      <c r="C737" s="46"/>
    </row>
    <row r="738" spans="1:3" ht="12" customHeight="1" x14ac:dyDescent="0.3">
      <c r="A738" s="46"/>
      <c r="B738" s="46"/>
      <c r="C738" s="46"/>
    </row>
    <row r="739" spans="1:3" ht="12" customHeight="1" x14ac:dyDescent="0.3">
      <c r="A739" s="46"/>
      <c r="B739" s="46"/>
      <c r="C739" s="46"/>
    </row>
    <row r="740" spans="1:3" ht="12" customHeight="1" x14ac:dyDescent="0.3">
      <c r="A740" s="46"/>
      <c r="B740" s="46"/>
      <c r="C740" s="46"/>
    </row>
    <row r="741" spans="1:3" ht="12" customHeight="1" x14ac:dyDescent="0.3">
      <c r="A741" s="46"/>
      <c r="B741" s="46"/>
      <c r="C741" s="46"/>
    </row>
    <row r="742" spans="1:3" ht="12" customHeight="1" x14ac:dyDescent="0.3">
      <c r="A742" s="46"/>
      <c r="B742" s="46"/>
      <c r="C742" s="46"/>
    </row>
    <row r="743" spans="1:3" ht="12" customHeight="1" x14ac:dyDescent="0.3">
      <c r="A743" s="46"/>
      <c r="B743" s="46"/>
      <c r="C743" s="46"/>
    </row>
    <row r="744" spans="1:3" ht="12" customHeight="1" x14ac:dyDescent="0.3">
      <c r="A744" s="46"/>
      <c r="B744" s="46"/>
      <c r="C744" s="46"/>
    </row>
    <row r="745" spans="1:3" ht="12" customHeight="1" x14ac:dyDescent="0.3">
      <c r="A745" s="46"/>
      <c r="B745" s="46"/>
      <c r="C745" s="46"/>
    </row>
    <row r="746" spans="1:3" ht="12" customHeight="1" x14ac:dyDescent="0.3">
      <c r="A746" s="46"/>
      <c r="B746" s="46"/>
      <c r="C746" s="46"/>
    </row>
    <row r="747" spans="1:3" ht="12" customHeight="1" x14ac:dyDescent="0.3">
      <c r="A747" s="46"/>
      <c r="B747" s="46"/>
      <c r="C747" s="46"/>
    </row>
    <row r="748" spans="1:3" ht="12" customHeight="1" x14ac:dyDescent="0.3">
      <c r="A748" s="46"/>
      <c r="B748" s="46"/>
      <c r="C748" s="46"/>
    </row>
    <row r="749" spans="1:3" ht="12" customHeight="1" x14ac:dyDescent="0.3">
      <c r="A749" s="46"/>
      <c r="B749" s="46"/>
      <c r="C749" s="46"/>
    </row>
    <row r="750" spans="1:3" ht="12" customHeight="1" x14ac:dyDescent="0.3">
      <c r="A750" s="46"/>
      <c r="B750" s="46"/>
      <c r="C750" s="46"/>
    </row>
    <row r="751" spans="1:3" ht="12" customHeight="1" x14ac:dyDescent="0.3">
      <c r="A751" s="46"/>
      <c r="B751" s="46"/>
      <c r="C751" s="46"/>
    </row>
    <row r="752" spans="1:3" ht="12" customHeight="1" x14ac:dyDescent="0.3">
      <c r="A752" s="46"/>
      <c r="B752" s="46"/>
      <c r="C752" s="46"/>
    </row>
    <row r="753" spans="1:3" ht="12" customHeight="1" x14ac:dyDescent="0.3">
      <c r="A753" s="46"/>
      <c r="B753" s="46"/>
      <c r="C753" s="46"/>
    </row>
    <row r="754" spans="1:3" ht="12" customHeight="1" x14ac:dyDescent="0.3">
      <c r="A754" s="46"/>
      <c r="B754" s="46"/>
      <c r="C754" s="46"/>
    </row>
    <row r="755" spans="1:3" ht="12" customHeight="1" x14ac:dyDescent="0.3">
      <c r="A755" s="46"/>
      <c r="B755" s="46"/>
      <c r="C755" s="46"/>
    </row>
    <row r="756" spans="1:3" ht="12" customHeight="1" x14ac:dyDescent="0.3">
      <c r="A756" s="46"/>
      <c r="B756" s="46"/>
      <c r="C756" s="46"/>
    </row>
    <row r="757" spans="1:3" ht="12" customHeight="1" x14ac:dyDescent="0.3">
      <c r="A757" s="46"/>
      <c r="B757" s="46"/>
      <c r="C757" s="46"/>
    </row>
    <row r="758" spans="1:3" ht="12" customHeight="1" x14ac:dyDescent="0.3">
      <c r="A758" s="46"/>
      <c r="B758" s="46"/>
      <c r="C758" s="46"/>
    </row>
    <row r="759" spans="1:3" ht="12" customHeight="1" x14ac:dyDescent="0.3">
      <c r="A759" s="46"/>
      <c r="B759" s="46"/>
      <c r="C759" s="46"/>
    </row>
    <row r="760" spans="1:3" ht="12" customHeight="1" x14ac:dyDescent="0.3">
      <c r="A760" s="46"/>
      <c r="B760" s="46"/>
      <c r="C760" s="46"/>
    </row>
    <row r="761" spans="1:3" ht="12" customHeight="1" x14ac:dyDescent="0.3">
      <c r="A761" s="46"/>
      <c r="B761" s="46"/>
      <c r="C761" s="46"/>
    </row>
    <row r="762" spans="1:3" ht="12" customHeight="1" x14ac:dyDescent="0.3">
      <c r="A762" s="46"/>
      <c r="B762" s="46"/>
      <c r="C762" s="46"/>
    </row>
    <row r="763" spans="1:3" ht="12" customHeight="1" x14ac:dyDescent="0.3">
      <c r="A763" s="46"/>
      <c r="B763" s="46"/>
      <c r="C763" s="46"/>
    </row>
    <row r="764" spans="1:3" ht="12" customHeight="1" x14ac:dyDescent="0.3">
      <c r="A764" s="46"/>
      <c r="B764" s="46"/>
      <c r="C764" s="46"/>
    </row>
    <row r="765" spans="1:3" ht="12" customHeight="1" x14ac:dyDescent="0.3">
      <c r="A765" s="46"/>
      <c r="B765" s="46"/>
      <c r="C765" s="46"/>
    </row>
    <row r="766" spans="1:3" ht="12" customHeight="1" x14ac:dyDescent="0.3">
      <c r="A766" s="46"/>
      <c r="B766" s="46"/>
      <c r="C766" s="46"/>
    </row>
    <row r="767" spans="1:3" ht="12" customHeight="1" x14ac:dyDescent="0.3">
      <c r="A767" s="46"/>
      <c r="B767" s="46"/>
      <c r="C767" s="46"/>
    </row>
    <row r="768" spans="1:3" ht="12" customHeight="1" x14ac:dyDescent="0.3">
      <c r="A768" s="46"/>
      <c r="B768" s="46"/>
      <c r="C768" s="46"/>
    </row>
    <row r="769" spans="1:3" ht="12" customHeight="1" x14ac:dyDescent="0.3">
      <c r="A769" s="46"/>
      <c r="B769" s="46"/>
      <c r="C769" s="46"/>
    </row>
    <row r="770" spans="1:3" ht="12" customHeight="1" x14ac:dyDescent="0.3">
      <c r="A770" s="46"/>
      <c r="B770" s="46"/>
      <c r="C770" s="46"/>
    </row>
    <row r="771" spans="1:3" ht="12" customHeight="1" x14ac:dyDescent="0.3">
      <c r="A771" s="46"/>
      <c r="B771" s="46"/>
      <c r="C771" s="46"/>
    </row>
    <row r="772" spans="1:3" ht="12" customHeight="1" x14ac:dyDescent="0.3">
      <c r="A772" s="46"/>
      <c r="B772" s="46"/>
      <c r="C772" s="46"/>
    </row>
    <row r="773" spans="1:3" ht="12" customHeight="1" x14ac:dyDescent="0.3">
      <c r="A773" s="46"/>
      <c r="B773" s="46"/>
      <c r="C773" s="46"/>
    </row>
    <row r="774" spans="1:3" ht="12" customHeight="1" x14ac:dyDescent="0.3">
      <c r="A774" s="46"/>
      <c r="B774" s="46"/>
      <c r="C774" s="46"/>
    </row>
    <row r="775" spans="1:3" ht="12" customHeight="1" x14ac:dyDescent="0.3">
      <c r="A775" s="46"/>
      <c r="B775" s="46"/>
      <c r="C775" s="46"/>
    </row>
    <row r="776" spans="1:3" ht="12" customHeight="1" x14ac:dyDescent="0.3">
      <c r="A776" s="46"/>
      <c r="B776" s="46"/>
      <c r="C776" s="46"/>
    </row>
    <row r="777" spans="1:3" ht="12" customHeight="1" x14ac:dyDescent="0.3">
      <c r="A777" s="46"/>
      <c r="B777" s="46"/>
      <c r="C777" s="46"/>
    </row>
    <row r="778" spans="1:3" ht="12" customHeight="1" x14ac:dyDescent="0.3">
      <c r="A778" s="46"/>
      <c r="B778" s="46"/>
      <c r="C778" s="46"/>
    </row>
    <row r="779" spans="1:3" ht="12" customHeight="1" x14ac:dyDescent="0.3">
      <c r="A779" s="46"/>
      <c r="B779" s="46"/>
      <c r="C779" s="46"/>
    </row>
    <row r="780" spans="1:3" ht="12" customHeight="1" x14ac:dyDescent="0.3">
      <c r="A780" s="46"/>
      <c r="B780" s="46"/>
      <c r="C780" s="46"/>
    </row>
    <row r="781" spans="1:3" ht="12" customHeight="1" x14ac:dyDescent="0.3">
      <c r="A781" s="46"/>
      <c r="B781" s="46"/>
      <c r="C781" s="46"/>
    </row>
    <row r="782" spans="1:3" ht="12" customHeight="1" x14ac:dyDescent="0.3">
      <c r="A782" s="46"/>
      <c r="B782" s="46"/>
      <c r="C782" s="46"/>
    </row>
    <row r="783" spans="1:3" ht="12" customHeight="1" x14ac:dyDescent="0.3">
      <c r="A783" s="46"/>
      <c r="B783" s="46"/>
      <c r="C783" s="46"/>
    </row>
    <row r="784" spans="1:3" ht="12" customHeight="1" x14ac:dyDescent="0.3">
      <c r="A784" s="46"/>
      <c r="B784" s="46"/>
      <c r="C784" s="46"/>
    </row>
    <row r="785" spans="1:3" ht="12" customHeight="1" x14ac:dyDescent="0.3">
      <c r="A785" s="46"/>
      <c r="B785" s="46"/>
      <c r="C785" s="46"/>
    </row>
    <row r="786" spans="1:3" ht="12" customHeight="1" x14ac:dyDescent="0.3">
      <c r="A786" s="46"/>
      <c r="B786" s="46"/>
      <c r="C786" s="46"/>
    </row>
    <row r="787" spans="1:3" ht="12" customHeight="1" x14ac:dyDescent="0.3">
      <c r="A787" s="46"/>
      <c r="B787" s="46"/>
      <c r="C787" s="46"/>
    </row>
    <row r="788" spans="1:3" ht="12" customHeight="1" x14ac:dyDescent="0.3">
      <c r="A788" s="46"/>
      <c r="B788" s="46"/>
      <c r="C788" s="46"/>
    </row>
    <row r="789" spans="1:3" ht="12" customHeight="1" x14ac:dyDescent="0.3">
      <c r="A789" s="46"/>
      <c r="B789" s="46"/>
      <c r="C789" s="46"/>
    </row>
    <row r="790" spans="1:3" ht="12" customHeight="1" x14ac:dyDescent="0.3">
      <c r="A790" s="46"/>
      <c r="B790" s="46"/>
      <c r="C790" s="46"/>
    </row>
    <row r="791" spans="1:3" ht="12" customHeight="1" x14ac:dyDescent="0.3">
      <c r="A791" s="46"/>
      <c r="B791" s="46"/>
      <c r="C791" s="46"/>
    </row>
    <row r="792" spans="1:3" ht="12" customHeight="1" x14ac:dyDescent="0.3">
      <c r="A792" s="46"/>
      <c r="B792" s="46"/>
      <c r="C792" s="46"/>
    </row>
    <row r="793" spans="1:3" ht="12" customHeight="1" x14ac:dyDescent="0.3">
      <c r="A793" s="46"/>
      <c r="B793" s="46"/>
      <c r="C793" s="46"/>
    </row>
    <row r="794" spans="1:3" ht="12" customHeight="1" x14ac:dyDescent="0.3">
      <c r="A794" s="46"/>
      <c r="B794" s="46"/>
      <c r="C794" s="46"/>
    </row>
    <row r="795" spans="1:3" ht="12" customHeight="1" x14ac:dyDescent="0.3">
      <c r="A795" s="46"/>
      <c r="B795" s="46"/>
      <c r="C795" s="46"/>
    </row>
    <row r="796" spans="1:3" ht="12" customHeight="1" x14ac:dyDescent="0.3">
      <c r="A796" s="46"/>
      <c r="B796" s="46"/>
      <c r="C796" s="46"/>
    </row>
    <row r="797" spans="1:3" ht="12" customHeight="1" x14ac:dyDescent="0.3">
      <c r="A797" s="46"/>
      <c r="B797" s="46"/>
      <c r="C797" s="46"/>
    </row>
    <row r="798" spans="1:3" ht="12" customHeight="1" x14ac:dyDescent="0.3">
      <c r="A798" s="46"/>
      <c r="B798" s="46"/>
      <c r="C798" s="46"/>
    </row>
    <row r="799" spans="1:3" ht="12" customHeight="1" x14ac:dyDescent="0.3">
      <c r="A799" s="46"/>
      <c r="B799" s="46"/>
      <c r="C799" s="46"/>
    </row>
    <row r="800" spans="1:3" ht="12" customHeight="1" x14ac:dyDescent="0.3">
      <c r="A800" s="46"/>
      <c r="B800" s="46"/>
      <c r="C800" s="46"/>
    </row>
    <row r="801" spans="1:3" ht="12" customHeight="1" x14ac:dyDescent="0.3">
      <c r="A801" s="46"/>
      <c r="B801" s="46"/>
      <c r="C801" s="46"/>
    </row>
    <row r="802" spans="1:3" ht="12" customHeight="1" x14ac:dyDescent="0.3">
      <c r="A802" s="46"/>
      <c r="B802" s="46"/>
      <c r="C802" s="46"/>
    </row>
    <row r="803" spans="1:3" ht="12" customHeight="1" x14ac:dyDescent="0.3">
      <c r="A803" s="46"/>
      <c r="B803" s="46"/>
      <c r="C803" s="46"/>
    </row>
    <row r="804" spans="1:3" ht="12" customHeight="1" x14ac:dyDescent="0.3">
      <c r="A804" s="46"/>
      <c r="B804" s="46"/>
      <c r="C804" s="46"/>
    </row>
    <row r="805" spans="1:3" ht="12" customHeight="1" x14ac:dyDescent="0.3">
      <c r="A805" s="46"/>
      <c r="B805" s="46"/>
      <c r="C805" s="46"/>
    </row>
    <row r="806" spans="1:3" ht="12" customHeight="1" x14ac:dyDescent="0.3">
      <c r="A806" s="46"/>
      <c r="B806" s="46"/>
      <c r="C806" s="46"/>
    </row>
    <row r="807" spans="1:3" ht="12" customHeight="1" x14ac:dyDescent="0.3">
      <c r="A807" s="46"/>
      <c r="B807" s="46"/>
      <c r="C807" s="46"/>
    </row>
    <row r="808" spans="1:3" ht="12" customHeight="1" x14ac:dyDescent="0.3">
      <c r="A808" s="46"/>
      <c r="B808" s="46"/>
      <c r="C808" s="46"/>
    </row>
    <row r="809" spans="1:3" ht="12" customHeight="1" x14ac:dyDescent="0.3">
      <c r="A809" s="46"/>
      <c r="B809" s="46"/>
      <c r="C809" s="46"/>
    </row>
    <row r="810" spans="1:3" ht="12" customHeight="1" x14ac:dyDescent="0.3">
      <c r="A810" s="46"/>
      <c r="B810" s="46"/>
      <c r="C810" s="46"/>
    </row>
    <row r="811" spans="1:3" ht="12" customHeight="1" x14ac:dyDescent="0.3">
      <c r="A811" s="46"/>
      <c r="B811" s="46"/>
      <c r="C811" s="46"/>
    </row>
    <row r="812" spans="1:3" ht="12" customHeight="1" x14ac:dyDescent="0.3">
      <c r="A812" s="46"/>
      <c r="B812" s="46"/>
      <c r="C812" s="46"/>
    </row>
    <row r="813" spans="1:3" ht="12" customHeight="1" x14ac:dyDescent="0.3">
      <c r="A813" s="46"/>
      <c r="B813" s="46"/>
      <c r="C813" s="46"/>
    </row>
    <row r="814" spans="1:3" ht="12" customHeight="1" x14ac:dyDescent="0.3">
      <c r="A814" s="46"/>
      <c r="B814" s="46"/>
      <c r="C814" s="46"/>
    </row>
    <row r="815" spans="1:3" ht="12" customHeight="1" x14ac:dyDescent="0.3">
      <c r="A815" s="46"/>
      <c r="B815" s="46"/>
      <c r="C815" s="46"/>
    </row>
    <row r="816" spans="1:3" ht="12" customHeight="1" x14ac:dyDescent="0.3">
      <c r="A816" s="46"/>
      <c r="B816" s="46"/>
      <c r="C816" s="46"/>
    </row>
    <row r="817" spans="1:3" ht="12" customHeight="1" x14ac:dyDescent="0.3">
      <c r="A817" s="46"/>
      <c r="B817" s="46"/>
      <c r="C817" s="46"/>
    </row>
    <row r="818" spans="1:3" ht="12" customHeight="1" x14ac:dyDescent="0.3">
      <c r="A818" s="46"/>
      <c r="B818" s="46"/>
      <c r="C818" s="46"/>
    </row>
    <row r="819" spans="1:3" ht="12" customHeight="1" x14ac:dyDescent="0.3">
      <c r="A819" s="46"/>
      <c r="B819" s="46"/>
      <c r="C819" s="46"/>
    </row>
    <row r="820" spans="1:3" ht="12" customHeight="1" x14ac:dyDescent="0.3">
      <c r="A820" s="46"/>
      <c r="B820" s="46"/>
      <c r="C820" s="46"/>
    </row>
    <row r="821" spans="1:3" ht="12" customHeight="1" x14ac:dyDescent="0.3">
      <c r="A821" s="46"/>
      <c r="B821" s="46"/>
      <c r="C821" s="46"/>
    </row>
    <row r="822" spans="1:3" ht="12" customHeight="1" x14ac:dyDescent="0.3">
      <c r="A822" s="46"/>
      <c r="B822" s="46"/>
      <c r="C822" s="46"/>
    </row>
    <row r="823" spans="1:3" ht="12" customHeight="1" x14ac:dyDescent="0.3">
      <c r="A823" s="46"/>
      <c r="B823" s="46"/>
      <c r="C823" s="46"/>
    </row>
    <row r="824" spans="1:3" ht="12" customHeight="1" x14ac:dyDescent="0.3">
      <c r="A824" s="46"/>
      <c r="B824" s="46"/>
      <c r="C824" s="46"/>
    </row>
    <row r="825" spans="1:3" ht="12" customHeight="1" x14ac:dyDescent="0.3">
      <c r="A825" s="46"/>
      <c r="B825" s="46"/>
      <c r="C825" s="46"/>
    </row>
    <row r="826" spans="1:3" ht="12" customHeight="1" x14ac:dyDescent="0.3">
      <c r="A826" s="46"/>
      <c r="B826" s="46"/>
      <c r="C826" s="46"/>
    </row>
    <row r="827" spans="1:3" ht="12" customHeight="1" x14ac:dyDescent="0.3">
      <c r="A827" s="46"/>
      <c r="B827" s="46"/>
      <c r="C827" s="46"/>
    </row>
    <row r="828" spans="1:3" ht="12" customHeight="1" x14ac:dyDescent="0.3">
      <c r="A828" s="46"/>
      <c r="B828" s="46"/>
      <c r="C828" s="46"/>
    </row>
    <row r="829" spans="1:3" ht="12" customHeight="1" x14ac:dyDescent="0.3">
      <c r="A829" s="46"/>
      <c r="B829" s="46"/>
      <c r="C829" s="46"/>
    </row>
    <row r="830" spans="1:3" ht="12" customHeight="1" x14ac:dyDescent="0.3">
      <c r="A830" s="46"/>
      <c r="B830" s="46"/>
      <c r="C830" s="46"/>
    </row>
    <row r="831" spans="1:3" ht="12" customHeight="1" x14ac:dyDescent="0.3">
      <c r="A831" s="46"/>
      <c r="B831" s="46"/>
      <c r="C831" s="46"/>
    </row>
    <row r="832" spans="1:3" ht="12" customHeight="1" x14ac:dyDescent="0.3">
      <c r="A832" s="46"/>
      <c r="B832" s="46"/>
      <c r="C832" s="46"/>
    </row>
    <row r="833" spans="1:3" ht="12" customHeight="1" x14ac:dyDescent="0.3">
      <c r="A833" s="46"/>
      <c r="B833" s="46"/>
      <c r="C833" s="46"/>
    </row>
    <row r="834" spans="1:3" ht="12" customHeight="1" x14ac:dyDescent="0.3">
      <c r="A834" s="46"/>
      <c r="B834" s="46"/>
      <c r="C834" s="46"/>
    </row>
    <row r="835" spans="1:3" ht="12" customHeight="1" x14ac:dyDescent="0.3">
      <c r="A835" s="46"/>
      <c r="B835" s="46"/>
      <c r="C835" s="46"/>
    </row>
    <row r="836" spans="1:3" ht="12" customHeight="1" x14ac:dyDescent="0.3">
      <c r="A836" s="46"/>
      <c r="B836" s="46"/>
      <c r="C836" s="46"/>
    </row>
    <row r="837" spans="1:3" ht="12" customHeight="1" x14ac:dyDescent="0.3">
      <c r="A837" s="46"/>
      <c r="B837" s="46"/>
      <c r="C837" s="46"/>
    </row>
    <row r="838" spans="1:3" ht="12" customHeight="1" x14ac:dyDescent="0.3">
      <c r="A838" s="46"/>
      <c r="B838" s="46"/>
      <c r="C838" s="46"/>
    </row>
    <row r="839" spans="1:3" ht="12" customHeight="1" x14ac:dyDescent="0.3">
      <c r="A839" s="46"/>
      <c r="B839" s="46"/>
      <c r="C839" s="46"/>
    </row>
    <row r="840" spans="1:3" ht="12" customHeight="1" x14ac:dyDescent="0.3">
      <c r="A840" s="46"/>
      <c r="B840" s="46"/>
      <c r="C840" s="46"/>
    </row>
    <row r="841" spans="1:3" ht="12" customHeight="1" x14ac:dyDescent="0.3">
      <c r="A841" s="46"/>
      <c r="B841" s="46"/>
      <c r="C841" s="46"/>
    </row>
    <row r="842" spans="1:3" ht="12" customHeight="1" x14ac:dyDescent="0.3">
      <c r="A842" s="46"/>
      <c r="B842" s="46"/>
      <c r="C842" s="46"/>
    </row>
    <row r="843" spans="1:3" ht="12" customHeight="1" x14ac:dyDescent="0.3">
      <c r="A843" s="46"/>
      <c r="B843" s="46"/>
      <c r="C843" s="46"/>
    </row>
    <row r="844" spans="1:3" ht="12" customHeight="1" x14ac:dyDescent="0.3">
      <c r="A844" s="46"/>
      <c r="B844" s="46"/>
      <c r="C844" s="46"/>
    </row>
    <row r="845" spans="1:3" ht="12" customHeight="1" x14ac:dyDescent="0.3">
      <c r="A845" s="46"/>
      <c r="B845" s="46"/>
      <c r="C845" s="46"/>
    </row>
    <row r="846" spans="1:3" ht="12" customHeight="1" x14ac:dyDescent="0.3">
      <c r="A846" s="46"/>
      <c r="B846" s="46"/>
      <c r="C846" s="46"/>
    </row>
    <row r="847" spans="1:3" ht="12" customHeight="1" x14ac:dyDescent="0.3">
      <c r="A847" s="46"/>
      <c r="B847" s="46"/>
      <c r="C847" s="46"/>
    </row>
    <row r="848" spans="1:3" ht="12" customHeight="1" x14ac:dyDescent="0.3">
      <c r="A848" s="46"/>
      <c r="B848" s="46"/>
      <c r="C848" s="46"/>
    </row>
    <row r="849" spans="1:3" ht="12" customHeight="1" x14ac:dyDescent="0.3">
      <c r="A849" s="46"/>
      <c r="B849" s="46"/>
      <c r="C849" s="46"/>
    </row>
    <row r="850" spans="1:3" ht="12" customHeight="1" x14ac:dyDescent="0.3">
      <c r="A850" s="46"/>
      <c r="B850" s="46"/>
      <c r="C850" s="46"/>
    </row>
    <row r="851" spans="1:3" ht="12" customHeight="1" x14ac:dyDescent="0.3">
      <c r="A851" s="46"/>
      <c r="B851" s="46"/>
      <c r="C851" s="46"/>
    </row>
    <row r="852" spans="1:3" ht="12" customHeight="1" x14ac:dyDescent="0.3">
      <c r="A852" s="46"/>
      <c r="B852" s="46"/>
      <c r="C852" s="46"/>
    </row>
    <row r="853" spans="1:3" ht="12" customHeight="1" x14ac:dyDescent="0.3">
      <c r="A853" s="46"/>
      <c r="B853" s="46"/>
      <c r="C853" s="46"/>
    </row>
    <row r="854" spans="1:3" ht="12" customHeight="1" x14ac:dyDescent="0.3">
      <c r="A854" s="46"/>
      <c r="B854" s="46"/>
      <c r="C854" s="46"/>
    </row>
    <row r="855" spans="1:3" ht="12" customHeight="1" x14ac:dyDescent="0.3">
      <c r="A855" s="46"/>
      <c r="B855" s="46"/>
      <c r="C855" s="46"/>
    </row>
    <row r="856" spans="1:3" ht="12" customHeight="1" x14ac:dyDescent="0.3">
      <c r="A856" s="46"/>
      <c r="B856" s="46"/>
      <c r="C856" s="46"/>
    </row>
    <row r="857" spans="1:3" ht="12" customHeight="1" x14ac:dyDescent="0.3">
      <c r="A857" s="46"/>
      <c r="B857" s="46"/>
      <c r="C857" s="46"/>
    </row>
    <row r="858" spans="1:3" ht="12" customHeight="1" x14ac:dyDescent="0.3">
      <c r="A858" s="46"/>
      <c r="B858" s="46"/>
      <c r="C858" s="46"/>
    </row>
    <row r="859" spans="1:3" ht="12" customHeight="1" x14ac:dyDescent="0.3">
      <c r="A859" s="46"/>
      <c r="B859" s="46"/>
      <c r="C859" s="46"/>
    </row>
    <row r="860" spans="1:3" ht="12" customHeight="1" x14ac:dyDescent="0.3">
      <c r="A860" s="46"/>
      <c r="B860" s="46"/>
      <c r="C860" s="46"/>
    </row>
    <row r="861" spans="1:3" ht="12" customHeight="1" x14ac:dyDescent="0.3">
      <c r="A861" s="46"/>
      <c r="B861" s="46"/>
      <c r="C861" s="46"/>
    </row>
    <row r="862" spans="1:3" ht="12" customHeight="1" x14ac:dyDescent="0.3">
      <c r="A862" s="46"/>
      <c r="B862" s="46"/>
      <c r="C862" s="46"/>
    </row>
    <row r="863" spans="1:3" ht="12" customHeight="1" x14ac:dyDescent="0.3">
      <c r="A863" s="46"/>
      <c r="B863" s="46"/>
      <c r="C863" s="46"/>
    </row>
    <row r="864" spans="1:3" ht="12" customHeight="1" x14ac:dyDescent="0.3">
      <c r="A864" s="46"/>
      <c r="B864" s="46"/>
      <c r="C864" s="46"/>
    </row>
    <row r="865" spans="1:3" ht="12" customHeight="1" x14ac:dyDescent="0.3">
      <c r="A865" s="46"/>
      <c r="B865" s="46"/>
      <c r="C865" s="46"/>
    </row>
    <row r="866" spans="1:3" ht="12" customHeight="1" x14ac:dyDescent="0.3">
      <c r="A866" s="46"/>
      <c r="B866" s="46"/>
      <c r="C866" s="46"/>
    </row>
    <row r="867" spans="1:3" ht="12" customHeight="1" x14ac:dyDescent="0.3">
      <c r="A867" s="46"/>
      <c r="B867" s="46"/>
      <c r="C867" s="46"/>
    </row>
    <row r="868" spans="1:3" ht="12" customHeight="1" x14ac:dyDescent="0.3">
      <c r="A868" s="46"/>
      <c r="B868" s="46"/>
      <c r="C868" s="46"/>
    </row>
    <row r="869" spans="1:3" ht="12" customHeight="1" x14ac:dyDescent="0.3">
      <c r="A869" s="46"/>
      <c r="B869" s="46"/>
      <c r="C869" s="46"/>
    </row>
    <row r="870" spans="1:3" ht="12" customHeight="1" x14ac:dyDescent="0.3">
      <c r="A870" s="46"/>
      <c r="B870" s="46"/>
      <c r="C870" s="46"/>
    </row>
    <row r="871" spans="1:3" ht="12" customHeight="1" x14ac:dyDescent="0.3">
      <c r="A871" s="46"/>
      <c r="B871" s="46"/>
      <c r="C871" s="46"/>
    </row>
    <row r="872" spans="1:3" ht="12" customHeight="1" x14ac:dyDescent="0.3">
      <c r="A872" s="46"/>
      <c r="B872" s="46"/>
      <c r="C872" s="46"/>
    </row>
    <row r="873" spans="1:3" ht="12" customHeight="1" x14ac:dyDescent="0.3">
      <c r="A873" s="46"/>
      <c r="B873" s="46"/>
      <c r="C873" s="46"/>
    </row>
    <row r="874" spans="1:3" ht="12" customHeight="1" x14ac:dyDescent="0.3">
      <c r="A874" s="46"/>
      <c r="B874" s="46"/>
      <c r="C874" s="46"/>
    </row>
    <row r="875" spans="1:3" ht="12" customHeight="1" x14ac:dyDescent="0.3">
      <c r="A875" s="46"/>
      <c r="B875" s="46"/>
      <c r="C875" s="46"/>
    </row>
    <row r="876" spans="1:3" ht="12" customHeight="1" x14ac:dyDescent="0.3">
      <c r="A876" s="46"/>
      <c r="B876" s="46"/>
      <c r="C876" s="46"/>
    </row>
    <row r="877" spans="1:3" ht="12" customHeight="1" x14ac:dyDescent="0.3">
      <c r="A877" s="46"/>
      <c r="B877" s="46"/>
      <c r="C877" s="46"/>
    </row>
    <row r="878" spans="1:3" ht="12" customHeight="1" x14ac:dyDescent="0.3">
      <c r="A878" s="46"/>
      <c r="B878" s="46"/>
      <c r="C878" s="46"/>
    </row>
    <row r="879" spans="1:3" ht="12" customHeight="1" x14ac:dyDescent="0.3">
      <c r="A879" s="46"/>
      <c r="B879" s="46"/>
      <c r="C879" s="46"/>
    </row>
    <row r="880" spans="1:3" ht="12" customHeight="1" x14ac:dyDescent="0.3">
      <c r="A880" s="46"/>
      <c r="B880" s="46"/>
      <c r="C880" s="46"/>
    </row>
    <row r="881" spans="1:3" ht="12" customHeight="1" x14ac:dyDescent="0.3">
      <c r="A881" s="46"/>
      <c r="B881" s="46"/>
      <c r="C881" s="46"/>
    </row>
    <row r="882" spans="1:3" ht="12" customHeight="1" x14ac:dyDescent="0.3">
      <c r="A882" s="46"/>
      <c r="B882" s="46"/>
      <c r="C882" s="46"/>
    </row>
    <row r="883" spans="1:3" ht="12" customHeight="1" x14ac:dyDescent="0.3">
      <c r="A883" s="46"/>
      <c r="B883" s="46"/>
      <c r="C883" s="46"/>
    </row>
    <row r="884" spans="1:3" ht="12" customHeight="1" x14ac:dyDescent="0.3">
      <c r="A884" s="46"/>
      <c r="B884" s="46"/>
      <c r="C884" s="46"/>
    </row>
    <row r="885" spans="1:3" ht="12" customHeight="1" x14ac:dyDescent="0.3">
      <c r="A885" s="46"/>
      <c r="B885" s="46"/>
      <c r="C885" s="46"/>
    </row>
    <row r="886" spans="1:3" ht="12" customHeight="1" x14ac:dyDescent="0.3">
      <c r="A886" s="46"/>
      <c r="B886" s="46"/>
      <c r="C886" s="46"/>
    </row>
    <row r="887" spans="1:3" ht="12" customHeight="1" x14ac:dyDescent="0.3">
      <c r="A887" s="46"/>
      <c r="B887" s="46"/>
      <c r="C887" s="46"/>
    </row>
    <row r="888" spans="1:3" ht="12" customHeight="1" x14ac:dyDescent="0.3">
      <c r="A888" s="46"/>
      <c r="B888" s="46"/>
      <c r="C888" s="46"/>
    </row>
    <row r="889" spans="1:3" ht="12" customHeight="1" x14ac:dyDescent="0.3">
      <c r="A889" s="46"/>
      <c r="B889" s="46"/>
      <c r="C889" s="46"/>
    </row>
    <row r="890" spans="1:3" ht="12" customHeight="1" x14ac:dyDescent="0.3">
      <c r="A890" s="46"/>
      <c r="B890" s="46"/>
      <c r="C890" s="46"/>
    </row>
    <row r="891" spans="1:3" ht="12" customHeight="1" x14ac:dyDescent="0.3">
      <c r="A891" s="46"/>
      <c r="B891" s="46"/>
      <c r="C891" s="46"/>
    </row>
    <row r="892" spans="1:3" ht="12" customHeight="1" x14ac:dyDescent="0.3">
      <c r="A892" s="46"/>
      <c r="B892" s="46"/>
      <c r="C892" s="46"/>
    </row>
    <row r="893" spans="1:3" ht="12" customHeight="1" x14ac:dyDescent="0.3">
      <c r="A893" s="46"/>
      <c r="B893" s="46"/>
      <c r="C893" s="46"/>
    </row>
    <row r="894" spans="1:3" ht="12" customHeight="1" x14ac:dyDescent="0.3">
      <c r="A894" s="46"/>
      <c r="B894" s="46"/>
      <c r="C894" s="46"/>
    </row>
    <row r="895" spans="1:3" ht="12" customHeight="1" x14ac:dyDescent="0.3">
      <c r="A895" s="46"/>
      <c r="B895" s="46"/>
      <c r="C895" s="46"/>
    </row>
    <row r="896" spans="1:3" ht="12" customHeight="1" x14ac:dyDescent="0.3">
      <c r="A896" s="46"/>
      <c r="B896" s="46"/>
      <c r="C896" s="46"/>
    </row>
    <row r="897" spans="1:3" ht="12" customHeight="1" x14ac:dyDescent="0.3">
      <c r="A897" s="46"/>
      <c r="B897" s="46"/>
      <c r="C897" s="46"/>
    </row>
    <row r="898" spans="1:3" ht="12" customHeight="1" x14ac:dyDescent="0.3">
      <c r="A898" s="46"/>
      <c r="B898" s="46"/>
      <c r="C898" s="46"/>
    </row>
    <row r="899" spans="1:3" ht="12" customHeight="1" x14ac:dyDescent="0.3">
      <c r="A899" s="46"/>
      <c r="B899" s="46"/>
      <c r="C899" s="46"/>
    </row>
    <row r="900" spans="1:3" ht="12" customHeight="1" x14ac:dyDescent="0.3">
      <c r="A900" s="46"/>
      <c r="B900" s="46"/>
      <c r="C900" s="46"/>
    </row>
    <row r="901" spans="1:3" ht="12" customHeight="1" x14ac:dyDescent="0.3">
      <c r="A901" s="46"/>
      <c r="B901" s="46"/>
      <c r="C901" s="46"/>
    </row>
    <row r="902" spans="1:3" ht="12" customHeight="1" x14ac:dyDescent="0.3">
      <c r="A902" s="46"/>
      <c r="B902" s="46"/>
      <c r="C902" s="46"/>
    </row>
    <row r="903" spans="1:3" ht="12" customHeight="1" x14ac:dyDescent="0.3">
      <c r="A903" s="46"/>
      <c r="B903" s="46"/>
      <c r="C903" s="46"/>
    </row>
    <row r="904" spans="1:3" ht="12" customHeight="1" x14ac:dyDescent="0.3">
      <c r="A904" s="46"/>
      <c r="B904" s="46"/>
      <c r="C904" s="46"/>
    </row>
    <row r="905" spans="1:3" ht="12" customHeight="1" x14ac:dyDescent="0.3">
      <c r="A905" s="46"/>
      <c r="B905" s="46"/>
      <c r="C905" s="46"/>
    </row>
    <row r="906" spans="1:3" ht="12" customHeight="1" x14ac:dyDescent="0.3">
      <c r="A906" s="46"/>
      <c r="B906" s="46"/>
      <c r="C906" s="46"/>
    </row>
    <row r="907" spans="1:3" ht="12" customHeight="1" x14ac:dyDescent="0.3">
      <c r="A907" s="46"/>
      <c r="B907" s="46"/>
      <c r="C907" s="46"/>
    </row>
    <row r="908" spans="1:3" ht="12" customHeight="1" x14ac:dyDescent="0.3">
      <c r="A908" s="46"/>
      <c r="B908" s="46"/>
      <c r="C908" s="46"/>
    </row>
    <row r="909" spans="1:3" ht="12" customHeight="1" x14ac:dyDescent="0.3">
      <c r="A909" s="46"/>
      <c r="B909" s="46"/>
      <c r="C909" s="46"/>
    </row>
    <row r="910" spans="1:3" ht="12" customHeight="1" x14ac:dyDescent="0.3">
      <c r="A910" s="46"/>
      <c r="B910" s="46"/>
      <c r="C910" s="46"/>
    </row>
    <row r="911" spans="1:3" ht="12" customHeight="1" x14ac:dyDescent="0.3">
      <c r="A911" s="46"/>
      <c r="B911" s="46"/>
      <c r="C911" s="46"/>
    </row>
    <row r="912" spans="1:3" ht="12" customHeight="1" x14ac:dyDescent="0.3">
      <c r="A912" s="46"/>
      <c r="B912" s="46"/>
      <c r="C912" s="46"/>
    </row>
    <row r="913" spans="1:3" ht="12" customHeight="1" x14ac:dyDescent="0.3">
      <c r="A913" s="46"/>
      <c r="B913" s="46"/>
      <c r="C913" s="46"/>
    </row>
    <row r="914" spans="1:3" ht="12" customHeight="1" x14ac:dyDescent="0.3">
      <c r="A914" s="46"/>
      <c r="B914" s="46"/>
      <c r="C914" s="46"/>
    </row>
    <row r="915" spans="1:3" ht="12" customHeight="1" x14ac:dyDescent="0.3">
      <c r="A915" s="46"/>
      <c r="B915" s="46"/>
      <c r="C915" s="46"/>
    </row>
    <row r="916" spans="1:3" ht="12" customHeight="1" x14ac:dyDescent="0.3">
      <c r="A916" s="46"/>
      <c r="B916" s="46"/>
      <c r="C916" s="46"/>
    </row>
    <row r="917" spans="1:3" ht="12" customHeight="1" x14ac:dyDescent="0.3">
      <c r="A917" s="46"/>
      <c r="B917" s="46"/>
      <c r="C917" s="46"/>
    </row>
    <row r="918" spans="1:3" ht="12" customHeight="1" x14ac:dyDescent="0.3">
      <c r="A918" s="46"/>
      <c r="B918" s="46"/>
      <c r="C918" s="46"/>
    </row>
    <row r="919" spans="1:3" ht="12" customHeight="1" x14ac:dyDescent="0.3">
      <c r="A919" s="46"/>
      <c r="B919" s="46"/>
      <c r="C919" s="46"/>
    </row>
    <row r="920" spans="1:3" ht="12" customHeight="1" x14ac:dyDescent="0.3">
      <c r="A920" s="46"/>
      <c r="B920" s="46"/>
      <c r="C920" s="46"/>
    </row>
    <row r="921" spans="1:3" ht="12" customHeight="1" x14ac:dyDescent="0.3">
      <c r="A921" s="46"/>
      <c r="B921" s="46"/>
      <c r="C921" s="46"/>
    </row>
    <row r="922" spans="1:3" ht="12" customHeight="1" x14ac:dyDescent="0.3">
      <c r="A922" s="46"/>
      <c r="B922" s="46"/>
      <c r="C922" s="46"/>
    </row>
    <row r="923" spans="1:3" ht="12" customHeight="1" x14ac:dyDescent="0.3">
      <c r="A923" s="46"/>
      <c r="B923" s="46"/>
      <c r="C923" s="46"/>
    </row>
    <row r="924" spans="1:3" ht="12" customHeight="1" x14ac:dyDescent="0.3">
      <c r="A924" s="46"/>
      <c r="B924" s="46"/>
      <c r="C924" s="46"/>
    </row>
    <row r="925" spans="1:3" ht="12" customHeight="1" x14ac:dyDescent="0.3">
      <c r="A925" s="46"/>
      <c r="B925" s="46"/>
      <c r="C925" s="46"/>
    </row>
    <row r="926" spans="1:3" ht="12" customHeight="1" x14ac:dyDescent="0.3">
      <c r="A926" s="46"/>
      <c r="B926" s="46"/>
      <c r="C926" s="46"/>
    </row>
    <row r="927" spans="1:3" ht="12" customHeight="1" x14ac:dyDescent="0.3">
      <c r="A927" s="46"/>
      <c r="B927" s="46"/>
      <c r="C927" s="46"/>
    </row>
    <row r="928" spans="1:3" ht="12" customHeight="1" x14ac:dyDescent="0.3">
      <c r="A928" s="46"/>
      <c r="B928" s="46"/>
      <c r="C928" s="46"/>
    </row>
    <row r="929" spans="1:3" ht="12" customHeight="1" x14ac:dyDescent="0.3">
      <c r="A929" s="46"/>
      <c r="B929" s="46"/>
      <c r="C929" s="46"/>
    </row>
    <row r="930" spans="1:3" ht="12" customHeight="1" x14ac:dyDescent="0.3">
      <c r="A930" s="46"/>
      <c r="B930" s="46"/>
      <c r="C930" s="46"/>
    </row>
    <row r="931" spans="1:3" ht="12" customHeight="1" x14ac:dyDescent="0.3">
      <c r="A931" s="46"/>
      <c r="B931" s="46"/>
      <c r="C931" s="46"/>
    </row>
    <row r="932" spans="1:3" ht="12" customHeight="1" x14ac:dyDescent="0.3">
      <c r="A932" s="46"/>
      <c r="B932" s="46"/>
      <c r="C932" s="46"/>
    </row>
    <row r="933" spans="1:3" ht="12" customHeight="1" x14ac:dyDescent="0.3">
      <c r="A933" s="46"/>
      <c r="B933" s="46"/>
      <c r="C933" s="46"/>
    </row>
    <row r="934" spans="1:3" ht="12" customHeight="1" x14ac:dyDescent="0.3">
      <c r="A934" s="46"/>
      <c r="B934" s="46"/>
      <c r="C934" s="46"/>
    </row>
    <row r="935" spans="1:3" ht="12" customHeight="1" x14ac:dyDescent="0.3">
      <c r="A935" s="46"/>
      <c r="B935" s="46"/>
      <c r="C935" s="46"/>
    </row>
    <row r="936" spans="1:3" ht="12" customHeight="1" x14ac:dyDescent="0.3">
      <c r="A936" s="46"/>
      <c r="B936" s="46"/>
      <c r="C936" s="46"/>
    </row>
    <row r="937" spans="1:3" ht="12" customHeight="1" x14ac:dyDescent="0.3">
      <c r="A937" s="46"/>
      <c r="B937" s="46"/>
      <c r="C937" s="46"/>
    </row>
    <row r="938" spans="1:3" ht="12" customHeight="1" x14ac:dyDescent="0.3">
      <c r="A938" s="46"/>
      <c r="B938" s="46"/>
      <c r="C938" s="46"/>
    </row>
    <row r="939" spans="1:3" ht="12" customHeight="1" x14ac:dyDescent="0.3">
      <c r="A939" s="46"/>
      <c r="B939" s="46"/>
      <c r="C939" s="46"/>
    </row>
    <row r="940" spans="1:3" ht="12" customHeight="1" x14ac:dyDescent="0.3">
      <c r="A940" s="46"/>
      <c r="B940" s="46"/>
      <c r="C940" s="46"/>
    </row>
    <row r="941" spans="1:3" ht="12" customHeight="1" x14ac:dyDescent="0.3">
      <c r="A941" s="46"/>
      <c r="B941" s="46"/>
      <c r="C941" s="46"/>
    </row>
    <row r="942" spans="1:3" ht="12" customHeight="1" x14ac:dyDescent="0.3">
      <c r="A942" s="46"/>
      <c r="B942" s="46"/>
      <c r="C942" s="46"/>
    </row>
    <row r="943" spans="1:3" ht="12" customHeight="1" x14ac:dyDescent="0.3">
      <c r="A943" s="46"/>
      <c r="B943" s="46"/>
      <c r="C943" s="46"/>
    </row>
    <row r="944" spans="1:3" ht="12" customHeight="1" x14ac:dyDescent="0.3">
      <c r="A944" s="46"/>
      <c r="B944" s="46"/>
      <c r="C944" s="46"/>
    </row>
    <row r="945" spans="1:3" ht="12" customHeight="1" x14ac:dyDescent="0.3">
      <c r="A945" s="46"/>
      <c r="B945" s="46"/>
      <c r="C945" s="46"/>
    </row>
    <row r="946" spans="1:3" ht="12" customHeight="1" x14ac:dyDescent="0.3">
      <c r="A946" s="46"/>
      <c r="B946" s="46"/>
      <c r="C946" s="46"/>
    </row>
    <row r="947" spans="1:3" ht="12" customHeight="1" x14ac:dyDescent="0.3">
      <c r="A947" s="46"/>
      <c r="B947" s="46"/>
      <c r="C947" s="46"/>
    </row>
    <row r="948" spans="1:3" ht="12" customHeight="1" x14ac:dyDescent="0.3">
      <c r="A948" s="46"/>
      <c r="B948" s="46"/>
      <c r="C948" s="46"/>
    </row>
    <row r="949" spans="1:3" ht="12" customHeight="1" x14ac:dyDescent="0.3">
      <c r="A949" s="46"/>
      <c r="B949" s="46"/>
      <c r="C949" s="46"/>
    </row>
    <row r="950" spans="1:3" ht="12" customHeight="1" x14ac:dyDescent="0.3">
      <c r="A950" s="46"/>
      <c r="B950" s="46"/>
      <c r="C950" s="46"/>
    </row>
    <row r="951" spans="1:3" ht="12" customHeight="1" x14ac:dyDescent="0.3">
      <c r="A951" s="46"/>
      <c r="B951" s="46"/>
      <c r="C951" s="46"/>
    </row>
    <row r="952" spans="1:3" ht="12" customHeight="1" x14ac:dyDescent="0.3">
      <c r="A952" s="46"/>
      <c r="B952" s="46"/>
      <c r="C952" s="46"/>
    </row>
    <row r="953" spans="1:3" ht="12" customHeight="1" x14ac:dyDescent="0.3">
      <c r="A953" s="46"/>
      <c r="B953" s="46"/>
      <c r="C953" s="46"/>
    </row>
    <row r="954" spans="1:3" ht="12" customHeight="1" x14ac:dyDescent="0.3">
      <c r="A954" s="46"/>
      <c r="B954" s="46"/>
      <c r="C954" s="46"/>
    </row>
    <row r="955" spans="1:3" ht="12" customHeight="1" x14ac:dyDescent="0.3">
      <c r="A955" s="46"/>
      <c r="B955" s="46"/>
      <c r="C955" s="46"/>
    </row>
    <row r="956" spans="1:3" ht="12" customHeight="1" x14ac:dyDescent="0.3">
      <c r="A956" s="46"/>
      <c r="B956" s="46"/>
      <c r="C956" s="46"/>
    </row>
    <row r="957" spans="1:3" ht="12" customHeight="1" x14ac:dyDescent="0.3">
      <c r="A957" s="46"/>
      <c r="B957" s="46"/>
      <c r="C957" s="46"/>
    </row>
    <row r="958" spans="1:3" ht="12" customHeight="1" x14ac:dyDescent="0.3">
      <c r="A958" s="46"/>
      <c r="B958" s="46"/>
      <c r="C958" s="46"/>
    </row>
    <row r="959" spans="1:3" ht="12" customHeight="1" x14ac:dyDescent="0.3">
      <c r="A959" s="46"/>
      <c r="B959" s="46"/>
      <c r="C959" s="46"/>
    </row>
    <row r="960" spans="1:3" ht="12" customHeight="1" x14ac:dyDescent="0.3">
      <c r="A960" s="46"/>
      <c r="B960" s="46"/>
      <c r="C960" s="46"/>
    </row>
    <row r="961" spans="1:3" ht="12" customHeight="1" x14ac:dyDescent="0.3">
      <c r="A961" s="46"/>
      <c r="B961" s="46"/>
      <c r="C961" s="46"/>
    </row>
    <row r="962" spans="1:3" ht="12" customHeight="1" x14ac:dyDescent="0.3">
      <c r="A962" s="46"/>
      <c r="B962" s="46"/>
      <c r="C962" s="46"/>
    </row>
    <row r="963" spans="1:3" ht="12" customHeight="1" x14ac:dyDescent="0.3">
      <c r="A963" s="46"/>
      <c r="B963" s="46"/>
      <c r="C963" s="46"/>
    </row>
    <row r="964" spans="1:3" ht="12" customHeight="1" x14ac:dyDescent="0.3">
      <c r="A964" s="46"/>
      <c r="B964" s="46"/>
      <c r="C964" s="46"/>
    </row>
    <row r="965" spans="1:3" ht="12" customHeight="1" x14ac:dyDescent="0.3">
      <c r="A965" s="46"/>
      <c r="B965" s="46"/>
      <c r="C965" s="46"/>
    </row>
    <row r="966" spans="1:3" ht="12" customHeight="1" x14ac:dyDescent="0.3">
      <c r="A966" s="46"/>
      <c r="B966" s="46"/>
      <c r="C966" s="46"/>
    </row>
    <row r="967" spans="1:3" ht="12" customHeight="1" x14ac:dyDescent="0.3">
      <c r="A967" s="46"/>
      <c r="B967" s="46"/>
      <c r="C967" s="46"/>
    </row>
    <row r="968" spans="1:3" ht="12" customHeight="1" x14ac:dyDescent="0.3">
      <c r="A968" s="46"/>
      <c r="B968" s="46"/>
      <c r="C968" s="46"/>
    </row>
    <row r="969" spans="1:3" ht="12" customHeight="1" x14ac:dyDescent="0.3">
      <c r="A969" s="46"/>
      <c r="B969" s="46"/>
      <c r="C969" s="46"/>
    </row>
    <row r="970" spans="1:3" ht="12" customHeight="1" x14ac:dyDescent="0.3">
      <c r="A970" s="46"/>
      <c r="B970" s="46"/>
      <c r="C970" s="46"/>
    </row>
    <row r="971" spans="1:3" ht="12" customHeight="1" x14ac:dyDescent="0.3">
      <c r="A971" s="46"/>
      <c r="B971" s="46"/>
      <c r="C971" s="46"/>
    </row>
    <row r="972" spans="1:3" ht="12" customHeight="1" x14ac:dyDescent="0.3">
      <c r="A972" s="46"/>
      <c r="B972" s="46"/>
      <c r="C972" s="46"/>
    </row>
    <row r="973" spans="1:3" ht="12" customHeight="1" x14ac:dyDescent="0.3">
      <c r="A973" s="46"/>
      <c r="B973" s="46"/>
      <c r="C973" s="46"/>
    </row>
    <row r="974" spans="1:3" ht="12" customHeight="1" x14ac:dyDescent="0.3">
      <c r="A974" s="46"/>
      <c r="B974" s="46"/>
      <c r="C974" s="46"/>
    </row>
    <row r="975" spans="1:3" ht="12" customHeight="1" x14ac:dyDescent="0.3">
      <c r="A975" s="46"/>
      <c r="B975" s="46"/>
      <c r="C975" s="46"/>
    </row>
    <row r="976" spans="1:3" ht="12" customHeight="1" x14ac:dyDescent="0.3">
      <c r="A976" s="46"/>
      <c r="B976" s="46"/>
      <c r="C976" s="46"/>
    </row>
    <row r="977" spans="1:3" ht="12" customHeight="1" x14ac:dyDescent="0.3">
      <c r="A977" s="46"/>
      <c r="B977" s="46"/>
      <c r="C977" s="46"/>
    </row>
    <row r="978" spans="1:3" ht="12" customHeight="1" x14ac:dyDescent="0.3">
      <c r="A978" s="46"/>
      <c r="B978" s="46"/>
      <c r="C978" s="46"/>
    </row>
    <row r="979" spans="1:3" ht="12" customHeight="1" x14ac:dyDescent="0.3">
      <c r="A979" s="46"/>
      <c r="B979" s="46"/>
      <c r="C979" s="46"/>
    </row>
    <row r="980" spans="1:3" ht="12" customHeight="1" x14ac:dyDescent="0.3">
      <c r="A980" s="46"/>
      <c r="B980" s="46"/>
      <c r="C980" s="46"/>
    </row>
    <row r="981" spans="1:3" ht="12" customHeight="1" x14ac:dyDescent="0.3">
      <c r="A981" s="46"/>
      <c r="B981" s="46"/>
      <c r="C981" s="46"/>
    </row>
    <row r="982" spans="1:3" ht="12" customHeight="1" x14ac:dyDescent="0.3">
      <c r="A982" s="46"/>
      <c r="B982" s="46"/>
      <c r="C982" s="46"/>
    </row>
    <row r="983" spans="1:3" ht="12" customHeight="1" x14ac:dyDescent="0.3">
      <c r="A983" s="46"/>
      <c r="B983" s="46"/>
      <c r="C983" s="46"/>
    </row>
    <row r="984" spans="1:3" ht="12" customHeight="1" x14ac:dyDescent="0.3">
      <c r="A984" s="46"/>
      <c r="B984" s="46"/>
      <c r="C984" s="46"/>
    </row>
    <row r="985" spans="1:3" ht="12" customHeight="1" x14ac:dyDescent="0.3">
      <c r="A985" s="46"/>
      <c r="B985" s="46"/>
      <c r="C985" s="46"/>
    </row>
    <row r="986" spans="1:3" ht="12" customHeight="1" x14ac:dyDescent="0.3">
      <c r="A986" s="46"/>
      <c r="B986" s="46"/>
      <c r="C986" s="46"/>
    </row>
    <row r="987" spans="1:3" ht="12" customHeight="1" x14ac:dyDescent="0.3">
      <c r="A987" s="46"/>
      <c r="B987" s="46"/>
      <c r="C987" s="46"/>
    </row>
    <row r="988" spans="1:3" ht="12" customHeight="1" x14ac:dyDescent="0.3">
      <c r="A988" s="46"/>
      <c r="B988" s="46"/>
      <c r="C988" s="46"/>
    </row>
    <row r="989" spans="1:3" ht="12" customHeight="1" x14ac:dyDescent="0.3">
      <c r="A989" s="46"/>
      <c r="B989" s="46"/>
      <c r="C989" s="46"/>
    </row>
    <row r="990" spans="1:3" ht="12" customHeight="1" x14ac:dyDescent="0.3">
      <c r="A990" s="46"/>
      <c r="B990" s="46"/>
      <c r="C990" s="46"/>
    </row>
    <row r="991" spans="1:3" ht="12" customHeight="1" x14ac:dyDescent="0.3">
      <c r="A991" s="46"/>
      <c r="B991" s="46"/>
      <c r="C991" s="46"/>
    </row>
    <row r="992" spans="1:3" ht="12" customHeight="1" x14ac:dyDescent="0.3">
      <c r="A992" s="46"/>
      <c r="B992" s="46"/>
      <c r="C992" s="46"/>
    </row>
    <row r="993" spans="1:3" ht="12" customHeight="1" x14ac:dyDescent="0.3">
      <c r="A993" s="46"/>
      <c r="B993" s="46"/>
      <c r="C993" s="46"/>
    </row>
    <row r="994" spans="1:3" ht="12" customHeight="1" x14ac:dyDescent="0.3">
      <c r="A994" s="46"/>
      <c r="B994" s="46"/>
      <c r="C994" s="46"/>
    </row>
    <row r="995" spans="1:3" ht="12" customHeight="1" x14ac:dyDescent="0.3">
      <c r="A995" s="46"/>
      <c r="B995" s="46"/>
      <c r="C995" s="46"/>
    </row>
    <row r="996" spans="1:3" ht="12" customHeight="1" x14ac:dyDescent="0.3">
      <c r="A996" s="46"/>
      <c r="B996" s="46"/>
      <c r="C996" s="46"/>
    </row>
    <row r="997" spans="1:3" ht="12" customHeight="1" x14ac:dyDescent="0.3">
      <c r="A997" s="46"/>
      <c r="B997" s="46"/>
      <c r="C997" s="46"/>
    </row>
    <row r="998" spans="1:3" ht="12" customHeight="1" x14ac:dyDescent="0.3">
      <c r="A998" s="46"/>
      <c r="B998" s="46"/>
      <c r="C998" s="46"/>
    </row>
    <row r="999" spans="1:3" ht="12" customHeight="1" x14ac:dyDescent="0.3">
      <c r="A999" s="46"/>
      <c r="B999" s="46"/>
      <c r="C999" s="46"/>
    </row>
    <row r="1000" spans="1:3" ht="12" customHeight="1" x14ac:dyDescent="0.3">
      <c r="A1000" s="46"/>
      <c r="B1000" s="46"/>
      <c r="C1000" s="46"/>
    </row>
    <row r="1001" spans="1:3" ht="12" customHeight="1" x14ac:dyDescent="0.3">
      <c r="A1001" s="46"/>
      <c r="B1001" s="46"/>
      <c r="C1001" s="46"/>
    </row>
    <row r="1002" spans="1:3" ht="12" customHeight="1" x14ac:dyDescent="0.3">
      <c r="A1002" s="46"/>
      <c r="B1002" s="46"/>
      <c r="C1002" s="46"/>
    </row>
    <row r="1003" spans="1:3" ht="12" customHeight="1" x14ac:dyDescent="0.3">
      <c r="A1003" s="46"/>
      <c r="B1003" s="46"/>
      <c r="C1003" s="46"/>
    </row>
    <row r="1004" spans="1:3" ht="12" customHeight="1" x14ac:dyDescent="0.3">
      <c r="A1004" s="46"/>
      <c r="B1004" s="46"/>
      <c r="C1004" s="46"/>
    </row>
    <row r="1005" spans="1:3" ht="12" customHeight="1" x14ac:dyDescent="0.3">
      <c r="A1005" s="46"/>
      <c r="B1005" s="46"/>
      <c r="C1005" s="46"/>
    </row>
    <row r="1006" spans="1:3" ht="12" customHeight="1" x14ac:dyDescent="0.3">
      <c r="A1006" s="46"/>
      <c r="B1006" s="46"/>
      <c r="C1006" s="46"/>
    </row>
    <row r="1007" spans="1:3" ht="12" customHeight="1" x14ac:dyDescent="0.3">
      <c r="A1007" s="46"/>
      <c r="B1007" s="46"/>
      <c r="C1007" s="46"/>
    </row>
    <row r="1008" spans="1:3" ht="12" customHeight="1" x14ac:dyDescent="0.3">
      <c r="A1008" s="46"/>
      <c r="B1008" s="46"/>
      <c r="C1008" s="46"/>
    </row>
    <row r="1009" spans="1:3" ht="12" customHeight="1" x14ac:dyDescent="0.3">
      <c r="A1009" s="46"/>
      <c r="B1009" s="46"/>
      <c r="C1009" s="46"/>
    </row>
    <row r="1010" spans="1:3" ht="12" customHeight="1" x14ac:dyDescent="0.3">
      <c r="A1010" s="46"/>
      <c r="B1010" s="46"/>
      <c r="C1010" s="46"/>
    </row>
    <row r="1011" spans="1:3" ht="12" customHeight="1" x14ac:dyDescent="0.3">
      <c r="A1011" s="46"/>
      <c r="B1011" s="46"/>
      <c r="C1011" s="46"/>
    </row>
    <row r="1012" spans="1:3" ht="12" customHeight="1" x14ac:dyDescent="0.3">
      <c r="A1012" s="46"/>
      <c r="B1012" s="46"/>
      <c r="C1012" s="46"/>
    </row>
    <row r="1013" spans="1:3" ht="12" customHeight="1" x14ac:dyDescent="0.3">
      <c r="A1013" s="46"/>
      <c r="B1013" s="46"/>
      <c r="C1013" s="46"/>
    </row>
    <row r="1014" spans="1:3" ht="12" customHeight="1" x14ac:dyDescent="0.3">
      <c r="A1014" s="46"/>
      <c r="B1014" s="46"/>
      <c r="C1014" s="46"/>
    </row>
    <row r="1015" spans="1:3" ht="12" customHeight="1" x14ac:dyDescent="0.3">
      <c r="A1015" s="46"/>
      <c r="B1015" s="46"/>
      <c r="C1015" s="46"/>
    </row>
    <row r="1016" spans="1:3" ht="12" customHeight="1" x14ac:dyDescent="0.3">
      <c r="A1016" s="46"/>
      <c r="B1016" s="46"/>
      <c r="C1016" s="46"/>
    </row>
    <row r="1017" spans="1:3" ht="12" customHeight="1" x14ac:dyDescent="0.3">
      <c r="A1017" s="46"/>
      <c r="B1017" s="46"/>
      <c r="C1017" s="46"/>
    </row>
    <row r="1018" spans="1:3" ht="12" customHeight="1" x14ac:dyDescent="0.3">
      <c r="A1018" s="46"/>
      <c r="B1018" s="46"/>
      <c r="C1018" s="46"/>
    </row>
    <row r="1019" spans="1:3" ht="12" customHeight="1" x14ac:dyDescent="0.3">
      <c r="A1019" s="46"/>
      <c r="B1019" s="46"/>
      <c r="C1019" s="46"/>
    </row>
    <row r="1020" spans="1:3" ht="12" customHeight="1" x14ac:dyDescent="0.3">
      <c r="A1020" s="46"/>
      <c r="B1020" s="46"/>
      <c r="C1020" s="46"/>
    </row>
    <row r="1021" spans="1:3" ht="12" customHeight="1" x14ac:dyDescent="0.3">
      <c r="A1021" s="46"/>
      <c r="B1021" s="46"/>
      <c r="C1021" s="46"/>
    </row>
    <row r="1022" spans="1:3" ht="12" customHeight="1" x14ac:dyDescent="0.3">
      <c r="A1022" s="46"/>
      <c r="B1022" s="46"/>
      <c r="C1022" s="46"/>
    </row>
    <row r="1023" spans="1:3" ht="12" customHeight="1" x14ac:dyDescent="0.3">
      <c r="A1023" s="46"/>
      <c r="B1023" s="46"/>
      <c r="C1023" s="46"/>
    </row>
    <row r="1024" spans="1:3" ht="12" customHeight="1" x14ac:dyDescent="0.3">
      <c r="A1024" s="46"/>
      <c r="B1024" s="46"/>
      <c r="C1024" s="46"/>
    </row>
    <row r="1025" spans="1:3" ht="12" customHeight="1" x14ac:dyDescent="0.3">
      <c r="A1025" s="46"/>
      <c r="B1025" s="46"/>
      <c r="C1025" s="46"/>
    </row>
    <row r="1026" spans="1:3" ht="12" customHeight="1" x14ac:dyDescent="0.3">
      <c r="A1026" s="46"/>
      <c r="B1026" s="46"/>
      <c r="C1026" s="46"/>
    </row>
    <row r="1027" spans="1:3" ht="12" customHeight="1" x14ac:dyDescent="0.3">
      <c r="A1027" s="46"/>
      <c r="B1027" s="46"/>
      <c r="C1027" s="46"/>
    </row>
    <row r="1028" spans="1:3" ht="12" customHeight="1" x14ac:dyDescent="0.3">
      <c r="A1028" s="46"/>
      <c r="B1028" s="46"/>
      <c r="C1028" s="46"/>
    </row>
    <row r="1029" spans="1:3" ht="12" customHeight="1" x14ac:dyDescent="0.3">
      <c r="A1029" s="46"/>
      <c r="B1029" s="46"/>
      <c r="C1029" s="46"/>
    </row>
    <row r="1030" spans="1:3" ht="12" customHeight="1" x14ac:dyDescent="0.3">
      <c r="A1030" s="46"/>
      <c r="B1030" s="46"/>
      <c r="C1030" s="46"/>
    </row>
    <row r="1031" spans="1:3" ht="12" customHeight="1" x14ac:dyDescent="0.3">
      <c r="A1031" s="46"/>
      <c r="B1031" s="46"/>
      <c r="C1031" s="46"/>
    </row>
    <row r="1032" spans="1:3" ht="12" customHeight="1" x14ac:dyDescent="0.3">
      <c r="A1032" s="46"/>
      <c r="B1032" s="46"/>
      <c r="C1032" s="46"/>
    </row>
    <row r="1033" spans="1:3" ht="12" customHeight="1" x14ac:dyDescent="0.3">
      <c r="A1033" s="46"/>
      <c r="B1033" s="46"/>
      <c r="C1033" s="46"/>
    </row>
    <row r="1034" spans="1:3" ht="12" customHeight="1" x14ac:dyDescent="0.3">
      <c r="A1034" s="46"/>
      <c r="B1034" s="46"/>
      <c r="C1034" s="46"/>
    </row>
    <row r="1035" spans="1:3" ht="12" customHeight="1" x14ac:dyDescent="0.3">
      <c r="A1035" s="46"/>
      <c r="B1035" s="46"/>
      <c r="C1035" s="46"/>
    </row>
    <row r="1036" spans="1:3" ht="12" customHeight="1" x14ac:dyDescent="0.3">
      <c r="A1036" s="46"/>
      <c r="B1036" s="46"/>
      <c r="C1036" s="46"/>
    </row>
    <row r="1037" spans="1:3" ht="12" customHeight="1" x14ac:dyDescent="0.3">
      <c r="A1037" s="46"/>
      <c r="B1037" s="46"/>
      <c r="C1037" s="46"/>
    </row>
    <row r="1038" spans="1:3" ht="12" customHeight="1" x14ac:dyDescent="0.3">
      <c r="A1038" s="46"/>
      <c r="B1038" s="46"/>
      <c r="C1038" s="46"/>
    </row>
    <row r="1039" spans="1:3" ht="12" customHeight="1" x14ac:dyDescent="0.3">
      <c r="A1039" s="46"/>
      <c r="B1039" s="46"/>
      <c r="C1039" s="46"/>
    </row>
    <row r="1040" spans="1:3" ht="12" customHeight="1" x14ac:dyDescent="0.3">
      <c r="A1040" s="46"/>
      <c r="B1040" s="46"/>
      <c r="C1040" s="46"/>
    </row>
    <row r="1041" spans="1:3" ht="12" customHeight="1" x14ac:dyDescent="0.3">
      <c r="A1041" s="46"/>
      <c r="B1041" s="46"/>
      <c r="C1041" s="46"/>
    </row>
    <row r="1042" spans="1:3" ht="12" customHeight="1" x14ac:dyDescent="0.3">
      <c r="A1042" s="46"/>
      <c r="B1042" s="46"/>
      <c r="C1042" s="46"/>
    </row>
    <row r="1043" spans="1:3" ht="12" customHeight="1" x14ac:dyDescent="0.3">
      <c r="A1043" s="46"/>
      <c r="B1043" s="46"/>
      <c r="C1043" s="46"/>
    </row>
    <row r="1044" spans="1:3" ht="12" customHeight="1" x14ac:dyDescent="0.3">
      <c r="A1044" s="46"/>
      <c r="B1044" s="46"/>
      <c r="C1044" s="46"/>
    </row>
    <row r="1045" spans="1:3" ht="12" customHeight="1" x14ac:dyDescent="0.3">
      <c r="A1045" s="46"/>
      <c r="B1045" s="46"/>
      <c r="C1045" s="46"/>
    </row>
    <row r="1046" spans="1:3" ht="12" customHeight="1" x14ac:dyDescent="0.3">
      <c r="A1046" s="46"/>
      <c r="B1046" s="46"/>
      <c r="C1046" s="46"/>
    </row>
    <row r="1047" spans="1:3" ht="12" customHeight="1" x14ac:dyDescent="0.3">
      <c r="A1047" s="46"/>
      <c r="B1047" s="46"/>
      <c r="C1047" s="46"/>
    </row>
    <row r="1048" spans="1:3" ht="12" customHeight="1" x14ac:dyDescent="0.3">
      <c r="A1048" s="46"/>
      <c r="B1048" s="46"/>
      <c r="C1048" s="46"/>
    </row>
    <row r="1049" spans="1:3" ht="12" customHeight="1" x14ac:dyDescent="0.3">
      <c r="A1049" s="46"/>
      <c r="B1049" s="46"/>
      <c r="C1049" s="46"/>
    </row>
    <row r="1050" spans="1:3" ht="12" customHeight="1" x14ac:dyDescent="0.3">
      <c r="A1050" s="46"/>
      <c r="B1050" s="46"/>
      <c r="C1050" s="46"/>
    </row>
    <row r="1051" spans="1:3" ht="12" customHeight="1" x14ac:dyDescent="0.3">
      <c r="A1051" s="46"/>
      <c r="B1051" s="46"/>
      <c r="C1051" s="46"/>
    </row>
    <row r="1052" spans="1:3" ht="12" customHeight="1" x14ac:dyDescent="0.3">
      <c r="A1052" s="46"/>
      <c r="B1052" s="46"/>
      <c r="C1052" s="46"/>
    </row>
    <row r="1053" spans="1:3" ht="12" customHeight="1" x14ac:dyDescent="0.3">
      <c r="A1053" s="46"/>
      <c r="B1053" s="46"/>
      <c r="C1053" s="46"/>
    </row>
    <row r="1054" spans="1:3" ht="12" customHeight="1" x14ac:dyDescent="0.3">
      <c r="A1054" s="46"/>
      <c r="B1054" s="46"/>
      <c r="C1054" s="46"/>
    </row>
    <row r="1055" spans="1:3" ht="12" customHeight="1" x14ac:dyDescent="0.3">
      <c r="A1055" s="46"/>
      <c r="B1055" s="46"/>
      <c r="C1055" s="46"/>
    </row>
    <row r="1056" spans="1:3" ht="12" customHeight="1" x14ac:dyDescent="0.3">
      <c r="A1056" s="46"/>
      <c r="B1056" s="46"/>
      <c r="C1056" s="46"/>
    </row>
    <row r="1057" spans="1:3" ht="12" customHeight="1" x14ac:dyDescent="0.3">
      <c r="A1057" s="46"/>
      <c r="B1057" s="46"/>
      <c r="C1057" s="46"/>
    </row>
    <row r="1058" spans="1:3" ht="12" customHeight="1" x14ac:dyDescent="0.3">
      <c r="A1058" s="46"/>
      <c r="B1058" s="46"/>
      <c r="C1058" s="46"/>
    </row>
    <row r="1059" spans="1:3" ht="12" customHeight="1" x14ac:dyDescent="0.3">
      <c r="A1059" s="46"/>
      <c r="B1059" s="46"/>
      <c r="C1059" s="46"/>
    </row>
    <row r="1060" spans="1:3" ht="12" customHeight="1" x14ac:dyDescent="0.3">
      <c r="A1060" s="46"/>
      <c r="B1060" s="46"/>
      <c r="C1060" s="46"/>
    </row>
    <row r="1061" spans="1:3" ht="12" customHeight="1" x14ac:dyDescent="0.3">
      <c r="A1061" s="46"/>
      <c r="B1061" s="46"/>
      <c r="C1061" s="46"/>
    </row>
    <row r="1062" spans="1:3" ht="12" customHeight="1" x14ac:dyDescent="0.3">
      <c r="A1062" s="46"/>
      <c r="B1062" s="46"/>
      <c r="C1062" s="46"/>
    </row>
    <row r="1063" spans="1:3" ht="12" customHeight="1" x14ac:dyDescent="0.3">
      <c r="A1063" s="46"/>
      <c r="B1063" s="46"/>
      <c r="C1063" s="46"/>
    </row>
    <row r="1064" spans="1:3" ht="12" customHeight="1" x14ac:dyDescent="0.3">
      <c r="A1064" s="46"/>
      <c r="B1064" s="46"/>
      <c r="C1064" s="46"/>
    </row>
    <row r="1065" spans="1:3" ht="12" customHeight="1" x14ac:dyDescent="0.3">
      <c r="A1065" s="46"/>
      <c r="B1065" s="46"/>
      <c r="C1065" s="46"/>
    </row>
    <row r="1066" spans="1:3" ht="12" customHeight="1" x14ac:dyDescent="0.3">
      <c r="A1066" s="46"/>
      <c r="B1066" s="46"/>
      <c r="C1066" s="46"/>
    </row>
    <row r="1067" spans="1:3" ht="12" customHeight="1" x14ac:dyDescent="0.3">
      <c r="A1067" s="46"/>
      <c r="B1067" s="46"/>
      <c r="C1067" s="46"/>
    </row>
    <row r="1068" spans="1:3" ht="12" customHeight="1" x14ac:dyDescent="0.3">
      <c r="A1068" s="46"/>
      <c r="B1068" s="46"/>
      <c r="C1068" s="46"/>
    </row>
    <row r="1069" spans="1:3" ht="12" customHeight="1" x14ac:dyDescent="0.3">
      <c r="A1069" s="46"/>
      <c r="B1069" s="46"/>
      <c r="C1069" s="46"/>
    </row>
    <row r="1070" spans="1:3" ht="12" customHeight="1" x14ac:dyDescent="0.3">
      <c r="A1070" s="46"/>
      <c r="B1070" s="46"/>
      <c r="C1070" s="46"/>
    </row>
    <row r="1071" spans="1:3" ht="12" customHeight="1" x14ac:dyDescent="0.3">
      <c r="A1071" s="46"/>
      <c r="B1071" s="46"/>
      <c r="C1071" s="46"/>
    </row>
    <row r="1072" spans="1:3" ht="12" customHeight="1" x14ac:dyDescent="0.3">
      <c r="A1072" s="46"/>
      <c r="B1072" s="46"/>
      <c r="C1072" s="46"/>
    </row>
    <row r="1073" spans="1:3" ht="12" customHeight="1" x14ac:dyDescent="0.3">
      <c r="A1073" s="46"/>
      <c r="B1073" s="46"/>
      <c r="C1073" s="46"/>
    </row>
    <row r="1074" spans="1:3" ht="12" customHeight="1" x14ac:dyDescent="0.3">
      <c r="A1074" s="46"/>
      <c r="B1074" s="46"/>
      <c r="C1074" s="46"/>
    </row>
    <row r="1075" spans="1:3" ht="12" customHeight="1" x14ac:dyDescent="0.3">
      <c r="A1075" s="46"/>
      <c r="B1075" s="46"/>
      <c r="C1075" s="46"/>
    </row>
    <row r="1076" spans="1:3" ht="12" customHeight="1" x14ac:dyDescent="0.3">
      <c r="A1076" s="46"/>
      <c r="B1076" s="46"/>
      <c r="C1076" s="46"/>
    </row>
    <row r="1077" spans="1:3" ht="12" customHeight="1" x14ac:dyDescent="0.3">
      <c r="A1077" s="46"/>
      <c r="B1077" s="46"/>
      <c r="C1077" s="46"/>
    </row>
    <row r="1078" spans="1:3" ht="12" customHeight="1" x14ac:dyDescent="0.3">
      <c r="A1078" s="46"/>
      <c r="B1078" s="46"/>
      <c r="C1078" s="46"/>
    </row>
    <row r="1079" spans="1:3" ht="12" customHeight="1" x14ac:dyDescent="0.3">
      <c r="A1079" s="46"/>
      <c r="B1079" s="46"/>
      <c r="C1079" s="46"/>
    </row>
    <row r="1080" spans="1:3" ht="12" customHeight="1" x14ac:dyDescent="0.3">
      <c r="A1080" s="46"/>
      <c r="B1080" s="46"/>
      <c r="C1080" s="46"/>
    </row>
    <row r="1081" spans="1:3" ht="12" customHeight="1" x14ac:dyDescent="0.3">
      <c r="A1081" s="46"/>
      <c r="B1081" s="46"/>
      <c r="C1081" s="46"/>
    </row>
    <row r="1082" spans="1:3" ht="12" customHeight="1" x14ac:dyDescent="0.3">
      <c r="A1082" s="46"/>
      <c r="B1082" s="46"/>
      <c r="C1082" s="46"/>
    </row>
    <row r="1083" spans="1:3" ht="12" customHeight="1" x14ac:dyDescent="0.3">
      <c r="A1083" s="46"/>
      <c r="B1083" s="46"/>
      <c r="C1083" s="46"/>
    </row>
    <row r="1084" spans="1:3" ht="12" customHeight="1" x14ac:dyDescent="0.3">
      <c r="A1084" s="46"/>
      <c r="B1084" s="46"/>
      <c r="C1084" s="46"/>
    </row>
    <row r="1085" spans="1:3" ht="12" customHeight="1" x14ac:dyDescent="0.3">
      <c r="A1085" s="46"/>
      <c r="B1085" s="46"/>
      <c r="C1085" s="46"/>
    </row>
    <row r="1086" spans="1:3" ht="12" customHeight="1" x14ac:dyDescent="0.3">
      <c r="A1086" s="46"/>
      <c r="B1086" s="46"/>
      <c r="C1086" s="46"/>
    </row>
    <row r="1087" spans="1:3" ht="12" customHeight="1" x14ac:dyDescent="0.3">
      <c r="A1087" s="46"/>
      <c r="B1087" s="46"/>
      <c r="C1087" s="46"/>
    </row>
    <row r="1088" spans="1:3" ht="12" customHeight="1" x14ac:dyDescent="0.3">
      <c r="A1088" s="46"/>
      <c r="B1088" s="46"/>
      <c r="C1088" s="46"/>
    </row>
    <row r="1089" spans="1:3" ht="12" customHeight="1" x14ac:dyDescent="0.3">
      <c r="A1089" s="46"/>
      <c r="B1089" s="46"/>
      <c r="C1089" s="46"/>
    </row>
    <row r="1090" spans="1:3" ht="12" customHeight="1" x14ac:dyDescent="0.3">
      <c r="A1090" s="46"/>
      <c r="B1090" s="46"/>
      <c r="C1090" s="46"/>
    </row>
    <row r="1091" spans="1:3" ht="12" customHeight="1" x14ac:dyDescent="0.3">
      <c r="A1091" s="46"/>
      <c r="B1091" s="46"/>
      <c r="C1091" s="46"/>
    </row>
    <row r="1092" spans="1:3" ht="12" customHeight="1" x14ac:dyDescent="0.3">
      <c r="A1092" s="46"/>
      <c r="B1092" s="46"/>
      <c r="C1092" s="46"/>
    </row>
    <row r="1093" spans="1:3" ht="12" customHeight="1" x14ac:dyDescent="0.3">
      <c r="A1093" s="46"/>
      <c r="B1093" s="46"/>
      <c r="C1093" s="46"/>
    </row>
    <row r="1094" spans="1:3" ht="12" customHeight="1" x14ac:dyDescent="0.3">
      <c r="A1094" s="46"/>
      <c r="B1094" s="46"/>
      <c r="C1094" s="46"/>
    </row>
    <row r="1095" spans="1:3" ht="12" customHeight="1" x14ac:dyDescent="0.3">
      <c r="A1095" s="46"/>
      <c r="B1095" s="46"/>
      <c r="C1095" s="46"/>
    </row>
    <row r="1096" spans="1:3" ht="12" customHeight="1" x14ac:dyDescent="0.3">
      <c r="A1096" s="46"/>
      <c r="B1096" s="46"/>
      <c r="C1096" s="46"/>
    </row>
    <row r="1097" spans="1:3" ht="12" customHeight="1" x14ac:dyDescent="0.3">
      <c r="A1097" s="46"/>
      <c r="B1097" s="46"/>
      <c r="C1097" s="46"/>
    </row>
    <row r="1098" spans="1:3" ht="12" customHeight="1" x14ac:dyDescent="0.3">
      <c r="A1098" s="46"/>
      <c r="B1098" s="46"/>
      <c r="C1098" s="46"/>
    </row>
    <row r="1099" spans="1:3" ht="12" customHeight="1" x14ac:dyDescent="0.3">
      <c r="A1099" s="46"/>
      <c r="B1099" s="46"/>
      <c r="C1099" s="46"/>
    </row>
    <row r="1100" spans="1:3" ht="12" customHeight="1" x14ac:dyDescent="0.3">
      <c r="A1100" s="46"/>
      <c r="B1100" s="46"/>
      <c r="C1100" s="46"/>
    </row>
    <row r="1101" spans="1:3" ht="12" customHeight="1" x14ac:dyDescent="0.3">
      <c r="A1101" s="46"/>
      <c r="B1101" s="46"/>
      <c r="C1101" s="46"/>
    </row>
    <row r="1102" spans="1:3" ht="12" customHeight="1" x14ac:dyDescent="0.3">
      <c r="A1102" s="46"/>
      <c r="B1102" s="46"/>
      <c r="C1102" s="46"/>
    </row>
    <row r="1103" spans="1:3" ht="12" customHeight="1" x14ac:dyDescent="0.3">
      <c r="A1103" s="46"/>
      <c r="B1103" s="46"/>
      <c r="C1103" s="46"/>
    </row>
    <row r="1104" spans="1:3" ht="12" customHeight="1" x14ac:dyDescent="0.3">
      <c r="A1104" s="46"/>
      <c r="B1104" s="46"/>
      <c r="C1104" s="46"/>
    </row>
    <row r="1105" spans="1:3" ht="12" customHeight="1" x14ac:dyDescent="0.3">
      <c r="A1105" s="46"/>
      <c r="B1105" s="46"/>
      <c r="C1105" s="46"/>
    </row>
    <row r="1106" spans="1:3" ht="12" customHeight="1" x14ac:dyDescent="0.3">
      <c r="A1106" s="46"/>
      <c r="B1106" s="46"/>
      <c r="C1106" s="46"/>
    </row>
    <row r="1107" spans="1:3" ht="12" customHeight="1" x14ac:dyDescent="0.3">
      <c r="A1107" s="46"/>
      <c r="B1107" s="46"/>
      <c r="C1107" s="46"/>
    </row>
    <row r="1108" spans="1:3" ht="12" customHeight="1" x14ac:dyDescent="0.3">
      <c r="A1108" s="46"/>
      <c r="B1108" s="46"/>
      <c r="C1108" s="46"/>
    </row>
    <row r="1109" spans="1:3" ht="12" customHeight="1" x14ac:dyDescent="0.3">
      <c r="A1109" s="46"/>
      <c r="B1109" s="46"/>
      <c r="C1109" s="46"/>
    </row>
    <row r="1110" spans="1:3" ht="12" customHeight="1" x14ac:dyDescent="0.3">
      <c r="A1110" s="46"/>
      <c r="B1110" s="46"/>
      <c r="C1110" s="46"/>
    </row>
    <row r="1111" spans="1:3" ht="12" customHeight="1" x14ac:dyDescent="0.3">
      <c r="A1111" s="46"/>
      <c r="B1111" s="46"/>
      <c r="C1111" s="46"/>
    </row>
    <row r="1112" spans="1:3" ht="12" customHeight="1" x14ac:dyDescent="0.3">
      <c r="A1112" s="46"/>
      <c r="B1112" s="46"/>
      <c r="C1112" s="46"/>
    </row>
    <row r="1113" spans="1:3" ht="12" customHeight="1" x14ac:dyDescent="0.3">
      <c r="A1113" s="46"/>
      <c r="B1113" s="46"/>
      <c r="C1113" s="46"/>
    </row>
    <row r="1114" spans="1:3" ht="12" customHeight="1" x14ac:dyDescent="0.3">
      <c r="A1114" s="46"/>
      <c r="B1114" s="46"/>
      <c r="C1114" s="46"/>
    </row>
    <row r="1115" spans="1:3" ht="12" customHeight="1" x14ac:dyDescent="0.3">
      <c r="A1115" s="46"/>
      <c r="B1115" s="46"/>
      <c r="C1115" s="46"/>
    </row>
    <row r="1116" spans="1:3" ht="12" customHeight="1" x14ac:dyDescent="0.3">
      <c r="A1116" s="46"/>
      <c r="B1116" s="46"/>
      <c r="C1116" s="46"/>
    </row>
    <row r="1117" spans="1:3" ht="12" customHeight="1" x14ac:dyDescent="0.3">
      <c r="A1117" s="46"/>
      <c r="B1117" s="46"/>
      <c r="C1117" s="46"/>
    </row>
    <row r="1118" spans="1:3" ht="12" customHeight="1" x14ac:dyDescent="0.3">
      <c r="A1118" s="46"/>
      <c r="B1118" s="46"/>
      <c r="C1118" s="46"/>
    </row>
    <row r="1119" spans="1:3" ht="12" customHeight="1" x14ac:dyDescent="0.3">
      <c r="A1119" s="46"/>
      <c r="B1119" s="46"/>
      <c r="C1119" s="46"/>
    </row>
    <row r="1120" spans="1:3" ht="12" customHeight="1" x14ac:dyDescent="0.3">
      <c r="A1120" s="46"/>
      <c r="B1120" s="46"/>
      <c r="C1120" s="46"/>
    </row>
    <row r="1121" spans="1:3" ht="12" customHeight="1" x14ac:dyDescent="0.3">
      <c r="A1121" s="46"/>
      <c r="B1121" s="46"/>
      <c r="C1121" s="46"/>
    </row>
    <row r="1122" spans="1:3" ht="12" customHeight="1" x14ac:dyDescent="0.3">
      <c r="A1122" s="46"/>
      <c r="B1122" s="46"/>
      <c r="C1122" s="46"/>
    </row>
    <row r="1123" spans="1:3" ht="12" customHeight="1" x14ac:dyDescent="0.3">
      <c r="A1123" s="46"/>
      <c r="B1123" s="46"/>
      <c r="C1123" s="46"/>
    </row>
    <row r="1124" spans="1:3" ht="12" customHeight="1" x14ac:dyDescent="0.3">
      <c r="A1124" s="46"/>
      <c r="B1124" s="46"/>
      <c r="C1124" s="46"/>
    </row>
    <row r="1125" spans="1:3" ht="12" customHeight="1" x14ac:dyDescent="0.3">
      <c r="A1125" s="46"/>
      <c r="B1125" s="46"/>
      <c r="C1125" s="46"/>
    </row>
    <row r="1126" spans="1:3" ht="12" customHeight="1" x14ac:dyDescent="0.3">
      <c r="A1126" s="46"/>
      <c r="B1126" s="46"/>
      <c r="C1126" s="46"/>
    </row>
    <row r="1127" spans="1:3" ht="12" customHeight="1" x14ac:dyDescent="0.3">
      <c r="A1127" s="46"/>
      <c r="B1127" s="46"/>
      <c r="C1127" s="46"/>
    </row>
    <row r="1128" spans="1:3" ht="12" customHeight="1" x14ac:dyDescent="0.3">
      <c r="A1128" s="46"/>
      <c r="B1128" s="46"/>
      <c r="C1128" s="46"/>
    </row>
    <row r="1129" spans="1:3" ht="12" customHeight="1" x14ac:dyDescent="0.3">
      <c r="A1129" s="46"/>
      <c r="B1129" s="46"/>
      <c r="C1129" s="46"/>
    </row>
    <row r="1130" spans="1:3" ht="12" customHeight="1" x14ac:dyDescent="0.3">
      <c r="A1130" s="46"/>
      <c r="B1130" s="46"/>
      <c r="C1130" s="46"/>
    </row>
    <row r="1131" spans="1:3" ht="12" customHeight="1" x14ac:dyDescent="0.3">
      <c r="A1131" s="46"/>
      <c r="B1131" s="46"/>
      <c r="C1131" s="46"/>
    </row>
    <row r="1132" spans="1:3" ht="12" customHeight="1" x14ac:dyDescent="0.3">
      <c r="A1132" s="46"/>
      <c r="B1132" s="46"/>
      <c r="C1132" s="46"/>
    </row>
    <row r="1133" spans="1:3" ht="12" customHeight="1" x14ac:dyDescent="0.3">
      <c r="A1133" s="46"/>
      <c r="B1133" s="46"/>
      <c r="C1133" s="46"/>
    </row>
    <row r="1134" spans="1:3" ht="12" customHeight="1" x14ac:dyDescent="0.3">
      <c r="A1134" s="46"/>
      <c r="B1134" s="46"/>
      <c r="C1134" s="46"/>
    </row>
    <row r="1135" spans="1:3" ht="12" customHeight="1" x14ac:dyDescent="0.3">
      <c r="A1135" s="46"/>
      <c r="B1135" s="46"/>
      <c r="C1135" s="46"/>
    </row>
    <row r="1136" spans="1:3" ht="12" customHeight="1" x14ac:dyDescent="0.3">
      <c r="A1136" s="46"/>
      <c r="B1136" s="46"/>
      <c r="C1136" s="46"/>
    </row>
    <row r="1137" spans="1:3" ht="12" customHeight="1" x14ac:dyDescent="0.3">
      <c r="A1137" s="46"/>
      <c r="B1137" s="46"/>
      <c r="C1137" s="46"/>
    </row>
    <row r="1138" spans="1:3" ht="12" customHeight="1" x14ac:dyDescent="0.3">
      <c r="A1138" s="46"/>
      <c r="B1138" s="46"/>
      <c r="C1138" s="46"/>
    </row>
    <row r="1139" spans="1:3" ht="12" customHeight="1" x14ac:dyDescent="0.3">
      <c r="A1139" s="46"/>
      <c r="B1139" s="46"/>
      <c r="C1139" s="46"/>
    </row>
    <row r="1140" spans="1:3" ht="12" customHeight="1" x14ac:dyDescent="0.3">
      <c r="A1140" s="46"/>
      <c r="B1140" s="46"/>
      <c r="C1140" s="46"/>
    </row>
    <row r="1141" spans="1:3" ht="12" customHeight="1" x14ac:dyDescent="0.3">
      <c r="A1141" s="46"/>
      <c r="B1141" s="46"/>
      <c r="C1141" s="46"/>
    </row>
    <row r="1142" spans="1:3" ht="12" customHeight="1" x14ac:dyDescent="0.3">
      <c r="A1142" s="46"/>
      <c r="B1142" s="46"/>
      <c r="C1142" s="46"/>
    </row>
    <row r="1143" spans="1:3" ht="12" customHeight="1" x14ac:dyDescent="0.3">
      <c r="A1143" s="46"/>
      <c r="B1143" s="46"/>
      <c r="C1143" s="46"/>
    </row>
    <row r="1144" spans="1:3" ht="12" customHeight="1" x14ac:dyDescent="0.3">
      <c r="A1144" s="46"/>
      <c r="B1144" s="46"/>
      <c r="C1144" s="46"/>
    </row>
    <row r="1145" spans="1:3" ht="12" customHeight="1" x14ac:dyDescent="0.3">
      <c r="A1145" s="46"/>
      <c r="B1145" s="46"/>
      <c r="C1145" s="46"/>
    </row>
    <row r="1146" spans="1:3" ht="12" customHeight="1" x14ac:dyDescent="0.3">
      <c r="A1146" s="46"/>
      <c r="B1146" s="46"/>
      <c r="C1146" s="46"/>
    </row>
    <row r="1147" spans="1:3" ht="12" customHeight="1" x14ac:dyDescent="0.3">
      <c r="A1147" s="46"/>
      <c r="B1147" s="46"/>
      <c r="C1147" s="46"/>
    </row>
    <row r="1148" spans="1:3" ht="12" customHeight="1" x14ac:dyDescent="0.3">
      <c r="A1148" s="46"/>
      <c r="B1148" s="46"/>
      <c r="C1148" s="46"/>
    </row>
    <row r="1149" spans="1:3" ht="12" customHeight="1" x14ac:dyDescent="0.3">
      <c r="A1149" s="46"/>
      <c r="B1149" s="46"/>
      <c r="C1149" s="46"/>
    </row>
    <row r="1150" spans="1:3" ht="12" customHeight="1" x14ac:dyDescent="0.3">
      <c r="A1150" s="46"/>
      <c r="B1150" s="46"/>
      <c r="C1150" s="46"/>
    </row>
    <row r="1151" spans="1:3" ht="12" customHeight="1" x14ac:dyDescent="0.3">
      <c r="A1151" s="46"/>
      <c r="B1151" s="46"/>
      <c r="C1151" s="46"/>
    </row>
    <row r="1152" spans="1:3" ht="12" customHeight="1" x14ac:dyDescent="0.3">
      <c r="A1152" s="46"/>
      <c r="B1152" s="46"/>
      <c r="C1152" s="46"/>
    </row>
    <row r="1153" spans="1:3" ht="12" customHeight="1" x14ac:dyDescent="0.3">
      <c r="A1153" s="46"/>
      <c r="B1153" s="46"/>
      <c r="C1153" s="46"/>
    </row>
    <row r="1154" spans="1:3" ht="12" customHeight="1" x14ac:dyDescent="0.3">
      <c r="A1154" s="46"/>
      <c r="B1154" s="46"/>
      <c r="C1154" s="46"/>
    </row>
    <row r="1155" spans="1:3" ht="12" customHeight="1" x14ac:dyDescent="0.3">
      <c r="A1155" s="46"/>
      <c r="B1155" s="46"/>
      <c r="C1155" s="46"/>
    </row>
    <row r="1156" spans="1:3" ht="12" customHeight="1" x14ac:dyDescent="0.3">
      <c r="A1156" s="46"/>
      <c r="B1156" s="46"/>
      <c r="C1156" s="46"/>
    </row>
    <row r="1157" spans="1:3" ht="12" customHeight="1" x14ac:dyDescent="0.3">
      <c r="A1157" s="46"/>
      <c r="B1157" s="46"/>
      <c r="C1157" s="46"/>
    </row>
    <row r="1158" spans="1:3" ht="12" customHeight="1" x14ac:dyDescent="0.3">
      <c r="A1158" s="46"/>
      <c r="B1158" s="46"/>
      <c r="C1158" s="46"/>
    </row>
    <row r="1159" spans="1:3" ht="12" customHeight="1" x14ac:dyDescent="0.3">
      <c r="A1159" s="46"/>
      <c r="B1159" s="46"/>
      <c r="C1159" s="46"/>
    </row>
    <row r="1160" spans="1:3" ht="12" customHeight="1" x14ac:dyDescent="0.3">
      <c r="A1160" s="46"/>
      <c r="B1160" s="46"/>
      <c r="C1160" s="46"/>
    </row>
    <row r="1161" spans="1:3" ht="12" customHeight="1" x14ac:dyDescent="0.3">
      <c r="A1161" s="46"/>
      <c r="B1161" s="46"/>
      <c r="C1161" s="46"/>
    </row>
    <row r="1162" spans="1:3" ht="12" customHeight="1" x14ac:dyDescent="0.3">
      <c r="A1162" s="46"/>
      <c r="B1162" s="46"/>
      <c r="C1162" s="46"/>
    </row>
    <row r="1163" spans="1:3" ht="12" customHeight="1" x14ac:dyDescent="0.3">
      <c r="A1163" s="46"/>
      <c r="B1163" s="46"/>
      <c r="C1163" s="46"/>
    </row>
    <row r="1164" spans="1:3" ht="12" customHeight="1" x14ac:dyDescent="0.3">
      <c r="A1164" s="46"/>
      <c r="B1164" s="46"/>
      <c r="C1164" s="46"/>
    </row>
    <row r="1165" spans="1:3" ht="12" customHeight="1" x14ac:dyDescent="0.3">
      <c r="A1165" s="46"/>
      <c r="B1165" s="46"/>
      <c r="C1165" s="46"/>
    </row>
    <row r="1166" spans="1:3" ht="12" customHeight="1" x14ac:dyDescent="0.3">
      <c r="A1166" s="46"/>
      <c r="B1166" s="46"/>
      <c r="C1166" s="46"/>
    </row>
    <row r="1167" spans="1:3" ht="12" customHeight="1" x14ac:dyDescent="0.3">
      <c r="A1167" s="46"/>
      <c r="B1167" s="46"/>
      <c r="C1167" s="46"/>
    </row>
    <row r="1168" spans="1:3" ht="12" customHeight="1" x14ac:dyDescent="0.3">
      <c r="A1168" s="46"/>
      <c r="B1168" s="46"/>
      <c r="C1168" s="46"/>
    </row>
    <row r="1169" spans="1:3" ht="12" customHeight="1" x14ac:dyDescent="0.3">
      <c r="A1169" s="46"/>
      <c r="B1169" s="46"/>
      <c r="C1169" s="46"/>
    </row>
    <row r="1170" spans="1:3" ht="12" customHeight="1" x14ac:dyDescent="0.3">
      <c r="A1170" s="46"/>
      <c r="B1170" s="46"/>
      <c r="C1170" s="46"/>
    </row>
    <row r="1171" spans="1:3" ht="12" customHeight="1" x14ac:dyDescent="0.3">
      <c r="A1171" s="46"/>
      <c r="B1171" s="46"/>
      <c r="C1171" s="46"/>
    </row>
    <row r="1172" spans="1:3" ht="12" customHeight="1" x14ac:dyDescent="0.3">
      <c r="A1172" s="46"/>
      <c r="B1172" s="46"/>
      <c r="C1172" s="46"/>
    </row>
    <row r="1173" spans="1:3" ht="12" customHeight="1" x14ac:dyDescent="0.3">
      <c r="A1173" s="46"/>
      <c r="B1173" s="46"/>
      <c r="C1173" s="46"/>
    </row>
    <row r="1174" spans="1:3" ht="12" customHeight="1" x14ac:dyDescent="0.3">
      <c r="A1174" s="46"/>
      <c r="B1174" s="46"/>
      <c r="C1174" s="46"/>
    </row>
    <row r="1175" spans="1:3" ht="12" customHeight="1" x14ac:dyDescent="0.3">
      <c r="A1175" s="46"/>
      <c r="B1175" s="46"/>
      <c r="C1175" s="46"/>
    </row>
    <row r="1176" spans="1:3" ht="12" customHeight="1" x14ac:dyDescent="0.3">
      <c r="A1176" s="46"/>
      <c r="B1176" s="46"/>
      <c r="C1176" s="46"/>
    </row>
    <row r="1177" spans="1:3" ht="12" customHeight="1" x14ac:dyDescent="0.3">
      <c r="A1177" s="46"/>
      <c r="B1177" s="46"/>
      <c r="C1177" s="46"/>
    </row>
    <row r="1178" spans="1:3" ht="12" customHeight="1" x14ac:dyDescent="0.3">
      <c r="A1178" s="46"/>
      <c r="B1178" s="46"/>
      <c r="C1178" s="46"/>
    </row>
    <row r="1179" spans="1:3" ht="12" customHeight="1" x14ac:dyDescent="0.3">
      <c r="A1179" s="46"/>
      <c r="B1179" s="46"/>
      <c r="C1179" s="46"/>
    </row>
    <row r="1180" spans="1:3" ht="12" customHeight="1" x14ac:dyDescent="0.3">
      <c r="A1180" s="46"/>
      <c r="B1180" s="46"/>
      <c r="C1180" s="46"/>
    </row>
    <row r="1181" spans="1:3" ht="12" customHeight="1" x14ac:dyDescent="0.3">
      <c r="A1181" s="46"/>
      <c r="B1181" s="46"/>
      <c r="C1181" s="46"/>
    </row>
    <row r="1182" spans="1:3" ht="12" customHeight="1" x14ac:dyDescent="0.3">
      <c r="A1182" s="46"/>
      <c r="B1182" s="46"/>
      <c r="C1182" s="46"/>
    </row>
    <row r="1183" spans="1:3" ht="12" customHeight="1" x14ac:dyDescent="0.3">
      <c r="A1183" s="46"/>
      <c r="B1183" s="46"/>
      <c r="C1183" s="46"/>
    </row>
    <row r="1184" spans="1:3" ht="12" customHeight="1" x14ac:dyDescent="0.3">
      <c r="A1184" s="46"/>
      <c r="B1184" s="46"/>
      <c r="C1184" s="46"/>
    </row>
    <row r="1185" spans="1:3" ht="12" customHeight="1" x14ac:dyDescent="0.3">
      <c r="A1185" s="46"/>
      <c r="B1185" s="46"/>
      <c r="C1185" s="46"/>
    </row>
    <row r="1186" spans="1:3" ht="12" customHeight="1" x14ac:dyDescent="0.3">
      <c r="A1186" s="46"/>
      <c r="B1186" s="46"/>
      <c r="C1186" s="46"/>
    </row>
    <row r="1187" spans="1:3" ht="12" customHeight="1" x14ac:dyDescent="0.3">
      <c r="A1187" s="46"/>
      <c r="B1187" s="46"/>
      <c r="C1187" s="46"/>
    </row>
    <row r="1188" spans="1:3" ht="12" customHeight="1" x14ac:dyDescent="0.3">
      <c r="A1188" s="46"/>
      <c r="B1188" s="46"/>
      <c r="C1188" s="46"/>
    </row>
    <row r="1189" spans="1:3" ht="12" customHeight="1" x14ac:dyDescent="0.3">
      <c r="A1189" s="46"/>
      <c r="B1189" s="46"/>
      <c r="C1189" s="46"/>
    </row>
    <row r="1190" spans="1:3" ht="12" customHeight="1" x14ac:dyDescent="0.3">
      <c r="A1190" s="46"/>
      <c r="B1190" s="46"/>
      <c r="C1190" s="46"/>
    </row>
    <row r="1191" spans="1:3" ht="12" customHeight="1" x14ac:dyDescent="0.3">
      <c r="A1191" s="46"/>
      <c r="B1191" s="46"/>
      <c r="C1191" s="46"/>
    </row>
    <row r="1192" spans="1:3" ht="12" customHeight="1" x14ac:dyDescent="0.3">
      <c r="A1192" s="46"/>
      <c r="B1192" s="46"/>
      <c r="C1192" s="46"/>
    </row>
    <row r="1193" spans="1:3" ht="12" customHeight="1" x14ac:dyDescent="0.3">
      <c r="A1193" s="46"/>
      <c r="B1193" s="46"/>
      <c r="C1193" s="46"/>
    </row>
    <row r="1194" spans="1:3" ht="12" customHeight="1" x14ac:dyDescent="0.3">
      <c r="A1194" s="46"/>
      <c r="B1194" s="46"/>
      <c r="C1194" s="46"/>
    </row>
    <row r="1195" spans="1:3" ht="12" customHeight="1" x14ac:dyDescent="0.3">
      <c r="A1195" s="46"/>
      <c r="B1195" s="46"/>
      <c r="C1195" s="46"/>
    </row>
    <row r="1196" spans="1:3" ht="12" customHeight="1" x14ac:dyDescent="0.3">
      <c r="A1196" s="46"/>
      <c r="B1196" s="46"/>
      <c r="C1196" s="46"/>
    </row>
    <row r="1197" spans="1:3" ht="12" customHeight="1" x14ac:dyDescent="0.3">
      <c r="A1197" s="46"/>
      <c r="B1197" s="46"/>
      <c r="C1197" s="46"/>
    </row>
    <row r="1198" spans="1:3" ht="12" customHeight="1" x14ac:dyDescent="0.3">
      <c r="A1198" s="46"/>
      <c r="B1198" s="46"/>
      <c r="C1198" s="46"/>
    </row>
    <row r="1199" spans="1:3" ht="12" customHeight="1" x14ac:dyDescent="0.3">
      <c r="A1199" s="46"/>
      <c r="B1199" s="46"/>
      <c r="C1199" s="46"/>
    </row>
    <row r="1200" spans="1:3" ht="12" customHeight="1" x14ac:dyDescent="0.3">
      <c r="A1200" s="46"/>
      <c r="B1200" s="46"/>
      <c r="C1200" s="46"/>
    </row>
    <row r="1201" spans="1:3" ht="12" customHeight="1" x14ac:dyDescent="0.3">
      <c r="A1201" s="46"/>
      <c r="B1201" s="46"/>
      <c r="C1201" s="46"/>
    </row>
    <row r="1202" spans="1:3" ht="12" customHeight="1" x14ac:dyDescent="0.3">
      <c r="A1202" s="46"/>
      <c r="B1202" s="46"/>
      <c r="C1202" s="46"/>
    </row>
    <row r="1203" spans="1:3" ht="12" customHeight="1" x14ac:dyDescent="0.3">
      <c r="A1203" s="46"/>
      <c r="B1203" s="46"/>
      <c r="C1203" s="46"/>
    </row>
    <row r="1204" spans="1:3" ht="12" customHeight="1" x14ac:dyDescent="0.3">
      <c r="A1204" s="46"/>
      <c r="B1204" s="46"/>
      <c r="C1204" s="46"/>
    </row>
    <row r="1205" spans="1:3" ht="12" customHeight="1" x14ac:dyDescent="0.3">
      <c r="A1205" s="46"/>
      <c r="B1205" s="46"/>
      <c r="C1205" s="46"/>
    </row>
    <row r="1206" spans="1:3" ht="12" customHeight="1" x14ac:dyDescent="0.3">
      <c r="A1206" s="46"/>
      <c r="B1206" s="46"/>
      <c r="C1206" s="46"/>
    </row>
    <row r="1207" spans="1:3" ht="12" customHeight="1" x14ac:dyDescent="0.3">
      <c r="A1207" s="46"/>
      <c r="B1207" s="46"/>
      <c r="C1207" s="46"/>
    </row>
    <row r="1208" spans="1:3" ht="12" customHeight="1" x14ac:dyDescent="0.3">
      <c r="A1208" s="46"/>
      <c r="B1208" s="46"/>
      <c r="C1208" s="46"/>
    </row>
    <row r="1209" spans="1:3" ht="12" customHeight="1" x14ac:dyDescent="0.3">
      <c r="A1209" s="46"/>
      <c r="B1209" s="46"/>
      <c r="C1209" s="46"/>
    </row>
    <row r="1210" spans="1:3" ht="12" customHeight="1" x14ac:dyDescent="0.3">
      <c r="A1210" s="46"/>
      <c r="B1210" s="46"/>
      <c r="C1210" s="46"/>
    </row>
    <row r="1211" spans="1:3" ht="12" customHeight="1" x14ac:dyDescent="0.3">
      <c r="A1211" s="46"/>
      <c r="B1211" s="46"/>
      <c r="C1211" s="46"/>
    </row>
    <row r="1212" spans="1:3" ht="12" customHeight="1" x14ac:dyDescent="0.3">
      <c r="A1212" s="46"/>
      <c r="B1212" s="46"/>
      <c r="C1212" s="46"/>
    </row>
    <row r="1213" spans="1:3" ht="12" customHeight="1" x14ac:dyDescent="0.3">
      <c r="A1213" s="46"/>
      <c r="B1213" s="46"/>
      <c r="C1213" s="46"/>
    </row>
    <row r="1214" spans="1:3" ht="12" customHeight="1" x14ac:dyDescent="0.3">
      <c r="A1214" s="46"/>
      <c r="B1214" s="46"/>
      <c r="C1214" s="46"/>
    </row>
    <row r="1215" spans="1:3" ht="12" customHeight="1" x14ac:dyDescent="0.3">
      <c r="A1215" s="46"/>
      <c r="B1215" s="46"/>
      <c r="C1215" s="46"/>
    </row>
    <row r="1216" spans="1:3" ht="12" customHeight="1" x14ac:dyDescent="0.3">
      <c r="A1216" s="46"/>
      <c r="B1216" s="46"/>
      <c r="C1216" s="46"/>
    </row>
    <row r="1217" spans="1:3" ht="12" customHeight="1" x14ac:dyDescent="0.3">
      <c r="A1217" s="46"/>
      <c r="B1217" s="46"/>
      <c r="C1217" s="46"/>
    </row>
    <row r="1218" spans="1:3" ht="12" customHeight="1" x14ac:dyDescent="0.3">
      <c r="A1218" s="46"/>
      <c r="B1218" s="46"/>
      <c r="C1218" s="46"/>
    </row>
    <row r="1219" spans="1:3" ht="12" customHeight="1" x14ac:dyDescent="0.3">
      <c r="A1219" s="46"/>
      <c r="B1219" s="46"/>
      <c r="C1219" s="46"/>
    </row>
    <row r="1220" spans="1:3" ht="12" customHeight="1" x14ac:dyDescent="0.3">
      <c r="A1220" s="46"/>
      <c r="B1220" s="46"/>
      <c r="C1220" s="46"/>
    </row>
    <row r="1221" spans="1:3" ht="12" customHeight="1" x14ac:dyDescent="0.3">
      <c r="A1221" s="46"/>
      <c r="B1221" s="46"/>
      <c r="C1221" s="46"/>
    </row>
    <row r="1222" spans="1:3" ht="12" customHeight="1" x14ac:dyDescent="0.3">
      <c r="A1222" s="46"/>
      <c r="B1222" s="46"/>
      <c r="C1222" s="46"/>
    </row>
    <row r="1223" spans="1:3" ht="12" customHeight="1" x14ac:dyDescent="0.3">
      <c r="A1223" s="46"/>
      <c r="B1223" s="46"/>
      <c r="C1223" s="46"/>
    </row>
    <row r="1224" spans="1:3" ht="12" customHeight="1" x14ac:dyDescent="0.3">
      <c r="A1224" s="46"/>
      <c r="B1224" s="46"/>
      <c r="C1224" s="46"/>
    </row>
    <row r="1225" spans="1:3" ht="12" customHeight="1" x14ac:dyDescent="0.3">
      <c r="A1225" s="46"/>
      <c r="B1225" s="46"/>
      <c r="C1225" s="46"/>
    </row>
    <row r="1226" spans="1:3" ht="12" customHeight="1" x14ac:dyDescent="0.3">
      <c r="A1226" s="46"/>
      <c r="B1226" s="46"/>
      <c r="C1226" s="46"/>
    </row>
    <row r="1227" spans="1:3" ht="12" customHeight="1" x14ac:dyDescent="0.3">
      <c r="A1227" s="46"/>
      <c r="B1227" s="46"/>
      <c r="C1227" s="46"/>
    </row>
    <row r="1228" spans="1:3" ht="12" customHeight="1" x14ac:dyDescent="0.3">
      <c r="A1228" s="46"/>
      <c r="B1228" s="46"/>
      <c r="C1228" s="46"/>
    </row>
    <row r="1229" spans="1:3" ht="12" customHeight="1" x14ac:dyDescent="0.3">
      <c r="A1229" s="46"/>
      <c r="B1229" s="46"/>
      <c r="C1229" s="46"/>
    </row>
    <row r="1230" spans="1:3" ht="12" customHeight="1" x14ac:dyDescent="0.3">
      <c r="A1230" s="46"/>
      <c r="B1230" s="46"/>
      <c r="C1230" s="46"/>
    </row>
    <row r="1231" spans="1:3" ht="12" customHeight="1" x14ac:dyDescent="0.3">
      <c r="A1231" s="46"/>
      <c r="B1231" s="46"/>
      <c r="C1231" s="46"/>
    </row>
    <row r="1232" spans="1:3" ht="12" customHeight="1" x14ac:dyDescent="0.3">
      <c r="A1232" s="46"/>
      <c r="B1232" s="46"/>
      <c r="C1232" s="46"/>
    </row>
    <row r="1233" spans="1:3" ht="12" customHeight="1" x14ac:dyDescent="0.3">
      <c r="A1233" s="46"/>
      <c r="B1233" s="46"/>
      <c r="C1233" s="46"/>
    </row>
    <row r="1234" spans="1:3" ht="12" customHeight="1" x14ac:dyDescent="0.3">
      <c r="A1234" s="46"/>
      <c r="B1234" s="46"/>
      <c r="C1234" s="46"/>
    </row>
    <row r="1235" spans="1:3" ht="12" customHeight="1" x14ac:dyDescent="0.3">
      <c r="A1235" s="46"/>
      <c r="B1235" s="46"/>
      <c r="C1235" s="46"/>
    </row>
    <row r="1236" spans="1:3" ht="12" customHeight="1" x14ac:dyDescent="0.3">
      <c r="A1236" s="46"/>
      <c r="B1236" s="46"/>
      <c r="C1236" s="46"/>
    </row>
    <row r="1237" spans="1:3" ht="12" customHeight="1" x14ac:dyDescent="0.3">
      <c r="A1237" s="46"/>
      <c r="B1237" s="46"/>
      <c r="C1237" s="46"/>
    </row>
    <row r="1238" spans="1:3" ht="12" customHeight="1" x14ac:dyDescent="0.3">
      <c r="A1238" s="46"/>
      <c r="B1238" s="46"/>
      <c r="C1238" s="46"/>
    </row>
    <row r="1239" spans="1:3" ht="12" customHeight="1" x14ac:dyDescent="0.3">
      <c r="A1239" s="46"/>
      <c r="B1239" s="46"/>
      <c r="C1239" s="46"/>
    </row>
    <row r="1240" spans="1:3" ht="12" customHeight="1" x14ac:dyDescent="0.3">
      <c r="A1240" s="46"/>
      <c r="B1240" s="46"/>
      <c r="C1240" s="46"/>
    </row>
    <row r="1241" spans="1:3" ht="12" customHeight="1" x14ac:dyDescent="0.3">
      <c r="A1241" s="46"/>
      <c r="B1241" s="46"/>
      <c r="C1241" s="46"/>
    </row>
    <row r="1242" spans="1:3" ht="12" customHeight="1" x14ac:dyDescent="0.3">
      <c r="A1242" s="46"/>
      <c r="B1242" s="46"/>
      <c r="C1242" s="46"/>
    </row>
    <row r="1243" spans="1:3" ht="12" customHeight="1" x14ac:dyDescent="0.3">
      <c r="A1243" s="46"/>
      <c r="B1243" s="46"/>
      <c r="C1243" s="46"/>
    </row>
    <row r="1244" spans="1:3" ht="12" customHeight="1" x14ac:dyDescent="0.3">
      <c r="A1244" s="46"/>
      <c r="B1244" s="46"/>
      <c r="C1244" s="46"/>
    </row>
    <row r="1245" spans="1:3" ht="12" customHeight="1" x14ac:dyDescent="0.3">
      <c r="A1245" s="46"/>
      <c r="B1245" s="46"/>
      <c r="C1245" s="46"/>
    </row>
    <row r="1246" spans="1:3" ht="12" customHeight="1" x14ac:dyDescent="0.3">
      <c r="A1246" s="46"/>
      <c r="B1246" s="46"/>
      <c r="C1246" s="46"/>
    </row>
    <row r="1247" spans="1:3" ht="12" customHeight="1" x14ac:dyDescent="0.3">
      <c r="A1247" s="46"/>
      <c r="B1247" s="46"/>
      <c r="C1247" s="46"/>
    </row>
    <row r="1248" spans="1:3" ht="12" customHeight="1" x14ac:dyDescent="0.3">
      <c r="A1248" s="46"/>
      <c r="B1248" s="46"/>
      <c r="C1248" s="46"/>
    </row>
    <row r="1249" spans="1:3" ht="12" customHeight="1" x14ac:dyDescent="0.3">
      <c r="A1249" s="46"/>
      <c r="B1249" s="46"/>
      <c r="C1249" s="46"/>
    </row>
    <row r="1250" spans="1:3" ht="12" customHeight="1" x14ac:dyDescent="0.3">
      <c r="A1250" s="46"/>
      <c r="B1250" s="46"/>
      <c r="C1250" s="46"/>
    </row>
    <row r="1251" spans="1:3" ht="12" customHeight="1" x14ac:dyDescent="0.3">
      <c r="A1251" s="46"/>
      <c r="B1251" s="46"/>
      <c r="C1251" s="46"/>
    </row>
    <row r="1252" spans="1:3" ht="12" customHeight="1" x14ac:dyDescent="0.3">
      <c r="A1252" s="46"/>
      <c r="B1252" s="46"/>
      <c r="C1252" s="46"/>
    </row>
    <row r="1253" spans="1:3" ht="12" customHeight="1" x14ac:dyDescent="0.3">
      <c r="A1253" s="46"/>
      <c r="B1253" s="46"/>
      <c r="C1253" s="46"/>
    </row>
    <row r="1254" spans="1:3" ht="12" customHeight="1" x14ac:dyDescent="0.3">
      <c r="A1254" s="46"/>
      <c r="B1254" s="46"/>
      <c r="C1254" s="46"/>
    </row>
    <row r="1255" spans="1:3" ht="12" customHeight="1" x14ac:dyDescent="0.3">
      <c r="A1255" s="46"/>
      <c r="B1255" s="46"/>
      <c r="C1255" s="46"/>
    </row>
    <row r="1256" spans="1:3" ht="12" customHeight="1" x14ac:dyDescent="0.3">
      <c r="A1256" s="46"/>
      <c r="B1256" s="46"/>
      <c r="C1256" s="46"/>
    </row>
    <row r="1257" spans="1:3" ht="12" customHeight="1" x14ac:dyDescent="0.3">
      <c r="A1257" s="46"/>
      <c r="B1257" s="46"/>
      <c r="C1257" s="46"/>
    </row>
    <row r="1258" spans="1:3" ht="12" customHeight="1" x14ac:dyDescent="0.3">
      <c r="A1258" s="46"/>
      <c r="B1258" s="46"/>
      <c r="C1258" s="46"/>
    </row>
    <row r="1259" spans="1:3" ht="12" customHeight="1" x14ac:dyDescent="0.3">
      <c r="A1259" s="46"/>
      <c r="B1259" s="46"/>
      <c r="C1259" s="46"/>
    </row>
    <row r="1260" spans="1:3" ht="12" customHeight="1" x14ac:dyDescent="0.3">
      <c r="A1260" s="46"/>
      <c r="B1260" s="46"/>
      <c r="C1260" s="46"/>
    </row>
    <row r="1261" spans="1:3" ht="12" customHeight="1" x14ac:dyDescent="0.3">
      <c r="A1261" s="46"/>
      <c r="B1261" s="46"/>
      <c r="C1261" s="46"/>
    </row>
    <row r="1262" spans="1:3" ht="12" customHeight="1" x14ac:dyDescent="0.3">
      <c r="A1262" s="46"/>
      <c r="B1262" s="46"/>
      <c r="C1262" s="46"/>
    </row>
    <row r="1263" spans="1:3" ht="12" customHeight="1" x14ac:dyDescent="0.3">
      <c r="A1263" s="46"/>
      <c r="B1263" s="46"/>
      <c r="C1263" s="46"/>
    </row>
    <row r="1264" spans="1:3" ht="12" customHeight="1" x14ac:dyDescent="0.3">
      <c r="A1264" s="46"/>
      <c r="B1264" s="46"/>
      <c r="C1264" s="46"/>
    </row>
    <row r="1265" spans="1:3" ht="12" customHeight="1" x14ac:dyDescent="0.3">
      <c r="A1265" s="46"/>
      <c r="B1265" s="46"/>
      <c r="C1265" s="46"/>
    </row>
    <row r="1266" spans="1:3" ht="12" customHeight="1" x14ac:dyDescent="0.3">
      <c r="A1266" s="46"/>
      <c r="B1266" s="46"/>
      <c r="C1266" s="46"/>
    </row>
    <row r="1267" spans="1:3" ht="12" customHeight="1" x14ac:dyDescent="0.3">
      <c r="A1267" s="46"/>
      <c r="B1267" s="46"/>
      <c r="C1267" s="46"/>
    </row>
    <row r="1268" spans="1:3" ht="12" customHeight="1" x14ac:dyDescent="0.3">
      <c r="A1268" s="46"/>
      <c r="B1268" s="46"/>
      <c r="C1268" s="46"/>
    </row>
    <row r="1269" spans="1:3" ht="12" customHeight="1" x14ac:dyDescent="0.3">
      <c r="A1269" s="46"/>
      <c r="B1269" s="46"/>
      <c r="C1269" s="46"/>
    </row>
    <row r="1270" spans="1:3" ht="12" customHeight="1" x14ac:dyDescent="0.3">
      <c r="A1270" s="46"/>
      <c r="B1270" s="46"/>
      <c r="C1270" s="46"/>
    </row>
    <row r="1271" spans="1:3" ht="12" customHeight="1" x14ac:dyDescent="0.3">
      <c r="A1271" s="46"/>
      <c r="B1271" s="46"/>
      <c r="C1271" s="46"/>
    </row>
    <row r="1272" spans="1:3" ht="12" customHeight="1" x14ac:dyDescent="0.3">
      <c r="A1272" s="46"/>
      <c r="B1272" s="46"/>
      <c r="C1272" s="46"/>
    </row>
    <row r="1273" spans="1:3" ht="12" customHeight="1" x14ac:dyDescent="0.3">
      <c r="A1273" s="46"/>
      <c r="B1273" s="46"/>
      <c r="C1273" s="46"/>
    </row>
    <row r="1274" spans="1:3" ht="12" customHeight="1" x14ac:dyDescent="0.3">
      <c r="A1274" s="46"/>
      <c r="B1274" s="46"/>
      <c r="C1274" s="46"/>
    </row>
    <row r="1275" spans="1:3" ht="12" customHeight="1" x14ac:dyDescent="0.3">
      <c r="A1275" s="46"/>
      <c r="B1275" s="46"/>
      <c r="C1275" s="46"/>
    </row>
    <row r="1276" spans="1:3" ht="12" customHeight="1" x14ac:dyDescent="0.3">
      <c r="A1276" s="46"/>
      <c r="B1276" s="46"/>
      <c r="C1276" s="46"/>
    </row>
    <row r="1277" spans="1:3" ht="12" customHeight="1" x14ac:dyDescent="0.3">
      <c r="A1277" s="46"/>
      <c r="B1277" s="46"/>
      <c r="C1277" s="46"/>
    </row>
    <row r="1278" spans="1:3" ht="12" customHeight="1" x14ac:dyDescent="0.3">
      <c r="A1278" s="46"/>
      <c r="B1278" s="46"/>
      <c r="C1278" s="46"/>
    </row>
    <row r="1279" spans="1:3" ht="12" customHeight="1" x14ac:dyDescent="0.3">
      <c r="A1279" s="46"/>
      <c r="B1279" s="46"/>
      <c r="C1279" s="46"/>
    </row>
    <row r="1280" spans="1:3" ht="12" customHeight="1" x14ac:dyDescent="0.3">
      <c r="A1280" s="46"/>
      <c r="B1280" s="46"/>
      <c r="C1280" s="46"/>
    </row>
    <row r="1281" spans="1:3" ht="12" customHeight="1" x14ac:dyDescent="0.3">
      <c r="A1281" s="46"/>
      <c r="B1281" s="46"/>
      <c r="C1281" s="46"/>
    </row>
    <row r="1282" spans="1:3" ht="12" customHeight="1" x14ac:dyDescent="0.3">
      <c r="A1282" s="46"/>
      <c r="B1282" s="46"/>
      <c r="C1282" s="46"/>
    </row>
    <row r="1283" spans="1:3" ht="12" customHeight="1" x14ac:dyDescent="0.3">
      <c r="A1283" s="46"/>
      <c r="B1283" s="46"/>
      <c r="C1283" s="46"/>
    </row>
    <row r="1284" spans="1:3" ht="12" customHeight="1" x14ac:dyDescent="0.3">
      <c r="A1284" s="46"/>
      <c r="B1284" s="46"/>
      <c r="C1284" s="46"/>
    </row>
    <row r="1285" spans="1:3" ht="12" customHeight="1" x14ac:dyDescent="0.3">
      <c r="A1285" s="46"/>
      <c r="B1285" s="46"/>
      <c r="C1285" s="46"/>
    </row>
    <row r="1286" spans="1:3" ht="12" customHeight="1" x14ac:dyDescent="0.3">
      <c r="A1286" s="46"/>
      <c r="B1286" s="46"/>
      <c r="C1286" s="46"/>
    </row>
    <row r="1287" spans="1:3" ht="12" customHeight="1" x14ac:dyDescent="0.3">
      <c r="A1287" s="46"/>
      <c r="B1287" s="46"/>
      <c r="C1287" s="46"/>
    </row>
    <row r="1288" spans="1:3" ht="12" customHeight="1" x14ac:dyDescent="0.3">
      <c r="A1288" s="46"/>
      <c r="B1288" s="46"/>
      <c r="C1288" s="46"/>
    </row>
    <row r="1289" spans="1:3" ht="12" customHeight="1" x14ac:dyDescent="0.3">
      <c r="A1289" s="46"/>
      <c r="B1289" s="46"/>
      <c r="C1289" s="46"/>
    </row>
    <row r="1290" spans="1:3" ht="12" customHeight="1" x14ac:dyDescent="0.3">
      <c r="A1290" s="46"/>
      <c r="B1290" s="46"/>
      <c r="C1290" s="46"/>
    </row>
    <row r="1291" spans="1:3" ht="12" customHeight="1" x14ac:dyDescent="0.3">
      <c r="A1291" s="46"/>
      <c r="B1291" s="46"/>
      <c r="C1291" s="46"/>
    </row>
    <row r="1292" spans="1:3" ht="12" customHeight="1" x14ac:dyDescent="0.3">
      <c r="A1292" s="46"/>
      <c r="B1292" s="46"/>
      <c r="C1292" s="46"/>
    </row>
    <row r="1293" spans="1:3" ht="12" customHeight="1" x14ac:dyDescent="0.3">
      <c r="A1293" s="46"/>
      <c r="B1293" s="46"/>
      <c r="C1293" s="46"/>
    </row>
    <row r="1294" spans="1:3" ht="12" customHeight="1" x14ac:dyDescent="0.3">
      <c r="A1294" s="46"/>
      <c r="B1294" s="46"/>
      <c r="C1294" s="46"/>
    </row>
    <row r="1295" spans="1:3" ht="12" customHeight="1" x14ac:dyDescent="0.3">
      <c r="A1295" s="46"/>
      <c r="B1295" s="46"/>
      <c r="C1295" s="46"/>
    </row>
    <row r="1296" spans="1:3" ht="12" customHeight="1" x14ac:dyDescent="0.3">
      <c r="A1296" s="46"/>
      <c r="B1296" s="46"/>
      <c r="C1296" s="46"/>
    </row>
    <row r="1297" spans="1:3" ht="12" customHeight="1" x14ac:dyDescent="0.3">
      <c r="A1297" s="46"/>
      <c r="B1297" s="46"/>
      <c r="C1297" s="46"/>
    </row>
    <row r="1298" spans="1:3" ht="12" customHeight="1" x14ac:dyDescent="0.3">
      <c r="A1298" s="46"/>
      <c r="B1298" s="46"/>
      <c r="C1298" s="46"/>
    </row>
    <row r="1299" spans="1:3" ht="12" customHeight="1" x14ac:dyDescent="0.3">
      <c r="A1299" s="46"/>
      <c r="B1299" s="46"/>
      <c r="C1299" s="46"/>
    </row>
    <row r="1300" spans="1:3" ht="12" customHeight="1" x14ac:dyDescent="0.3">
      <c r="A1300" s="46"/>
      <c r="B1300" s="46"/>
      <c r="C1300" s="46"/>
    </row>
    <row r="1301" spans="1:3" ht="12" customHeight="1" x14ac:dyDescent="0.3">
      <c r="A1301" s="46"/>
      <c r="B1301" s="46"/>
      <c r="C1301" s="46"/>
    </row>
    <row r="1302" spans="1:3" ht="12" customHeight="1" x14ac:dyDescent="0.3">
      <c r="A1302" s="46"/>
      <c r="B1302" s="46"/>
      <c r="C1302" s="46"/>
    </row>
    <row r="1303" spans="1:3" ht="12" customHeight="1" x14ac:dyDescent="0.3">
      <c r="A1303" s="46"/>
      <c r="B1303" s="46"/>
      <c r="C1303" s="46"/>
    </row>
    <row r="1304" spans="1:3" ht="12" customHeight="1" x14ac:dyDescent="0.3">
      <c r="A1304" s="46"/>
      <c r="B1304" s="46"/>
      <c r="C1304" s="46"/>
    </row>
    <row r="1305" spans="1:3" ht="12" customHeight="1" x14ac:dyDescent="0.3">
      <c r="A1305" s="46"/>
      <c r="B1305" s="46"/>
      <c r="C1305" s="46"/>
    </row>
    <row r="1306" spans="1:3" ht="12" customHeight="1" x14ac:dyDescent="0.3">
      <c r="A1306" s="46"/>
      <c r="B1306" s="46"/>
      <c r="C1306" s="46"/>
    </row>
    <row r="1307" spans="1:3" ht="12" customHeight="1" x14ac:dyDescent="0.3">
      <c r="A1307" s="46"/>
      <c r="B1307" s="46"/>
      <c r="C1307" s="46"/>
    </row>
    <row r="1308" spans="1:3" ht="12" customHeight="1" x14ac:dyDescent="0.3">
      <c r="A1308" s="46"/>
      <c r="B1308" s="46"/>
      <c r="C1308" s="46"/>
    </row>
    <row r="1309" spans="1:3" ht="12" customHeight="1" x14ac:dyDescent="0.3">
      <c r="A1309" s="46"/>
      <c r="B1309" s="46"/>
      <c r="C1309" s="46"/>
    </row>
    <row r="1310" spans="1:3" ht="12" customHeight="1" x14ac:dyDescent="0.3">
      <c r="A1310" s="46"/>
      <c r="B1310" s="46"/>
      <c r="C1310" s="46"/>
    </row>
    <row r="1311" spans="1:3" ht="12" customHeight="1" x14ac:dyDescent="0.3">
      <c r="A1311" s="46"/>
      <c r="B1311" s="46"/>
      <c r="C1311" s="46"/>
    </row>
    <row r="1312" spans="1:3" ht="12" customHeight="1" x14ac:dyDescent="0.3">
      <c r="A1312" s="46"/>
      <c r="B1312" s="46"/>
      <c r="C1312" s="46"/>
    </row>
    <row r="1313" spans="1:3" ht="12" customHeight="1" x14ac:dyDescent="0.3">
      <c r="A1313" s="46"/>
      <c r="B1313" s="46"/>
      <c r="C1313" s="46"/>
    </row>
    <row r="1314" spans="1:3" ht="12" customHeight="1" x14ac:dyDescent="0.3">
      <c r="A1314" s="46"/>
      <c r="B1314" s="46"/>
      <c r="C1314" s="46"/>
    </row>
    <row r="1315" spans="1:3" ht="12" customHeight="1" x14ac:dyDescent="0.3">
      <c r="A1315" s="46"/>
      <c r="B1315" s="46"/>
      <c r="C1315" s="46"/>
    </row>
    <row r="1316" spans="1:3" ht="12" customHeight="1" x14ac:dyDescent="0.3">
      <c r="A1316" s="46"/>
      <c r="B1316" s="46"/>
      <c r="C1316" s="46"/>
    </row>
    <row r="1317" spans="1:3" ht="12" customHeight="1" x14ac:dyDescent="0.3">
      <c r="A1317" s="46"/>
      <c r="B1317" s="46"/>
      <c r="C1317" s="46"/>
    </row>
    <row r="1318" spans="1:3" ht="12" customHeight="1" x14ac:dyDescent="0.3">
      <c r="A1318" s="46"/>
      <c r="B1318" s="46"/>
      <c r="C1318" s="46"/>
    </row>
    <row r="1319" spans="1:3" ht="12" customHeight="1" x14ac:dyDescent="0.3">
      <c r="A1319" s="46"/>
      <c r="B1319" s="46"/>
      <c r="C1319" s="46"/>
    </row>
    <row r="1320" spans="1:3" ht="12" customHeight="1" x14ac:dyDescent="0.3">
      <c r="A1320" s="46"/>
      <c r="B1320" s="46"/>
      <c r="C1320" s="46"/>
    </row>
    <row r="1321" spans="1:3" ht="12" customHeight="1" x14ac:dyDescent="0.3">
      <c r="A1321" s="46"/>
      <c r="B1321" s="46"/>
      <c r="C1321" s="46"/>
    </row>
    <row r="1322" spans="1:3" ht="12" customHeight="1" x14ac:dyDescent="0.3">
      <c r="A1322" s="46"/>
      <c r="B1322" s="46"/>
      <c r="C1322" s="46"/>
    </row>
    <row r="1323" spans="1:3" ht="12" customHeight="1" x14ac:dyDescent="0.3">
      <c r="A1323" s="46"/>
      <c r="B1323" s="46"/>
      <c r="C1323" s="46"/>
    </row>
    <row r="1324" spans="1:3" ht="12" customHeight="1" x14ac:dyDescent="0.3">
      <c r="A1324" s="46"/>
      <c r="B1324" s="46"/>
      <c r="C1324" s="46"/>
    </row>
    <row r="1325" spans="1:3" ht="12" customHeight="1" x14ac:dyDescent="0.3">
      <c r="A1325" s="46"/>
      <c r="B1325" s="46"/>
      <c r="C1325" s="46"/>
    </row>
    <row r="1326" spans="1:3" ht="12" customHeight="1" x14ac:dyDescent="0.3">
      <c r="A1326" s="46"/>
      <c r="B1326" s="46"/>
      <c r="C1326" s="46"/>
    </row>
    <row r="1327" spans="1:3" ht="12" customHeight="1" x14ac:dyDescent="0.3">
      <c r="A1327" s="46"/>
      <c r="B1327" s="46"/>
      <c r="C1327" s="46"/>
    </row>
    <row r="1328" spans="1:3" ht="12" customHeight="1" x14ac:dyDescent="0.3">
      <c r="A1328" s="46"/>
      <c r="B1328" s="46"/>
      <c r="C1328" s="46"/>
    </row>
    <row r="1329" spans="1:3" ht="12" customHeight="1" x14ac:dyDescent="0.3">
      <c r="A1329" s="46"/>
      <c r="B1329" s="46"/>
      <c r="C1329" s="46"/>
    </row>
    <row r="1330" spans="1:3" ht="12" customHeight="1" x14ac:dyDescent="0.3">
      <c r="A1330" s="46"/>
      <c r="B1330" s="46"/>
      <c r="C1330" s="46"/>
    </row>
    <row r="1331" spans="1:3" ht="12" customHeight="1" x14ac:dyDescent="0.3">
      <c r="A1331" s="46"/>
      <c r="B1331" s="46"/>
      <c r="C1331" s="46"/>
    </row>
    <row r="1332" spans="1:3" ht="12" customHeight="1" x14ac:dyDescent="0.3">
      <c r="A1332" s="46"/>
      <c r="B1332" s="46"/>
      <c r="C1332" s="46"/>
    </row>
    <row r="1333" spans="1:3" ht="12" customHeight="1" x14ac:dyDescent="0.3">
      <c r="A1333" s="46"/>
      <c r="B1333" s="46"/>
      <c r="C1333" s="46"/>
    </row>
    <row r="1334" spans="1:3" ht="12" customHeight="1" x14ac:dyDescent="0.3">
      <c r="A1334" s="46"/>
      <c r="B1334" s="46"/>
      <c r="C1334" s="46"/>
    </row>
    <row r="1335" spans="1:3" ht="12" customHeight="1" x14ac:dyDescent="0.3">
      <c r="A1335" s="46"/>
      <c r="B1335" s="46"/>
      <c r="C1335" s="46"/>
    </row>
    <row r="1336" spans="1:3" ht="12" customHeight="1" x14ac:dyDescent="0.3">
      <c r="A1336" s="46"/>
      <c r="B1336" s="46"/>
      <c r="C1336" s="46"/>
    </row>
    <row r="1337" spans="1:3" ht="12" customHeight="1" x14ac:dyDescent="0.3">
      <c r="A1337" s="46"/>
      <c r="B1337" s="46"/>
      <c r="C1337" s="46"/>
    </row>
    <row r="1338" spans="1:3" ht="12" customHeight="1" x14ac:dyDescent="0.3">
      <c r="A1338" s="46"/>
      <c r="B1338" s="46"/>
      <c r="C1338" s="46"/>
    </row>
    <row r="1339" spans="1:3" ht="12" customHeight="1" x14ac:dyDescent="0.3">
      <c r="A1339" s="46"/>
      <c r="B1339" s="46"/>
      <c r="C1339" s="46"/>
    </row>
    <row r="1340" spans="1:3" ht="12" customHeight="1" x14ac:dyDescent="0.3">
      <c r="A1340" s="46"/>
      <c r="B1340" s="46"/>
      <c r="C1340" s="46"/>
    </row>
    <row r="1341" spans="1:3" ht="12" customHeight="1" x14ac:dyDescent="0.3">
      <c r="A1341" s="46"/>
      <c r="B1341" s="46"/>
      <c r="C1341" s="46"/>
    </row>
    <row r="1342" spans="1:3" ht="12" customHeight="1" x14ac:dyDescent="0.3">
      <c r="A1342" s="46"/>
      <c r="B1342" s="46"/>
      <c r="C1342" s="46"/>
    </row>
    <row r="1343" spans="1:3" ht="12" customHeight="1" x14ac:dyDescent="0.3">
      <c r="A1343" s="46"/>
      <c r="B1343" s="46"/>
      <c r="C1343" s="46"/>
    </row>
    <row r="1344" spans="1:3" ht="12" customHeight="1" x14ac:dyDescent="0.3">
      <c r="A1344" s="46"/>
      <c r="B1344" s="46"/>
      <c r="C1344" s="46"/>
    </row>
    <row r="1345" spans="1:3" ht="12" customHeight="1" x14ac:dyDescent="0.3">
      <c r="A1345" s="46"/>
      <c r="B1345" s="46"/>
      <c r="C1345" s="46"/>
    </row>
    <row r="1346" spans="1:3" ht="12" customHeight="1" x14ac:dyDescent="0.3">
      <c r="A1346" s="46"/>
      <c r="B1346" s="46"/>
      <c r="C1346" s="46"/>
    </row>
    <row r="1347" spans="1:3" ht="12" customHeight="1" x14ac:dyDescent="0.3">
      <c r="A1347" s="46"/>
      <c r="B1347" s="46"/>
      <c r="C1347" s="46"/>
    </row>
    <row r="1348" spans="1:3" ht="12" customHeight="1" x14ac:dyDescent="0.3">
      <c r="A1348" s="46"/>
      <c r="B1348" s="46"/>
      <c r="C1348" s="46"/>
    </row>
    <row r="1349" spans="1:3" ht="12" customHeight="1" x14ac:dyDescent="0.3">
      <c r="A1349" s="46"/>
      <c r="B1349" s="46"/>
      <c r="C1349" s="46"/>
    </row>
    <row r="1350" spans="1:3" ht="12" customHeight="1" x14ac:dyDescent="0.3">
      <c r="A1350" s="46"/>
      <c r="B1350" s="46"/>
      <c r="C1350" s="46"/>
    </row>
    <row r="1351" spans="1:3" ht="12" customHeight="1" x14ac:dyDescent="0.3">
      <c r="A1351" s="46"/>
      <c r="B1351" s="46"/>
      <c r="C1351" s="46"/>
    </row>
    <row r="1352" spans="1:3" ht="12" customHeight="1" x14ac:dyDescent="0.3">
      <c r="A1352" s="46"/>
      <c r="B1352" s="46"/>
      <c r="C1352" s="46"/>
    </row>
    <row r="1353" spans="1:3" ht="12" customHeight="1" x14ac:dyDescent="0.3">
      <c r="A1353" s="46"/>
      <c r="B1353" s="46"/>
      <c r="C1353" s="46"/>
    </row>
    <row r="1354" spans="1:3" ht="12" customHeight="1" x14ac:dyDescent="0.3">
      <c r="A1354" s="46"/>
      <c r="B1354" s="46"/>
      <c r="C1354" s="46"/>
    </row>
    <row r="1355" spans="1:3" ht="12" customHeight="1" x14ac:dyDescent="0.3">
      <c r="A1355" s="46"/>
      <c r="B1355" s="46"/>
      <c r="C1355" s="46"/>
    </row>
    <row r="1356" spans="1:3" ht="12" customHeight="1" x14ac:dyDescent="0.3">
      <c r="A1356" s="46"/>
      <c r="B1356" s="46"/>
      <c r="C1356" s="46"/>
    </row>
    <row r="1357" spans="1:3" ht="12" customHeight="1" x14ac:dyDescent="0.3">
      <c r="A1357" s="46"/>
      <c r="B1357" s="46"/>
      <c r="C1357" s="46"/>
    </row>
    <row r="1358" spans="1:3" ht="12" customHeight="1" x14ac:dyDescent="0.3">
      <c r="A1358" s="46"/>
      <c r="B1358" s="46"/>
      <c r="C1358" s="46"/>
    </row>
    <row r="1359" spans="1:3" ht="12" customHeight="1" x14ac:dyDescent="0.3">
      <c r="A1359" s="46"/>
      <c r="B1359" s="46"/>
      <c r="C1359" s="46"/>
    </row>
    <row r="1360" spans="1:3" ht="12" customHeight="1" x14ac:dyDescent="0.3">
      <c r="A1360" s="46"/>
      <c r="B1360" s="46"/>
      <c r="C1360" s="46"/>
    </row>
    <row r="1361" spans="1:3" ht="12" customHeight="1" x14ac:dyDescent="0.3">
      <c r="A1361" s="46"/>
      <c r="B1361" s="46"/>
      <c r="C1361" s="46"/>
    </row>
    <row r="1362" spans="1:3" ht="12" customHeight="1" x14ac:dyDescent="0.3">
      <c r="A1362" s="46"/>
      <c r="B1362" s="46"/>
      <c r="C1362" s="46"/>
    </row>
    <row r="1363" spans="1:3" ht="12" customHeight="1" x14ac:dyDescent="0.3">
      <c r="A1363" s="46"/>
      <c r="B1363" s="46"/>
      <c r="C1363" s="46"/>
    </row>
    <row r="1364" spans="1:3" ht="12" customHeight="1" x14ac:dyDescent="0.3">
      <c r="A1364" s="46"/>
      <c r="B1364" s="46"/>
      <c r="C1364" s="46"/>
    </row>
    <row r="1365" spans="1:3" ht="12" customHeight="1" x14ac:dyDescent="0.3">
      <c r="A1365" s="46"/>
      <c r="B1365" s="46"/>
      <c r="C1365" s="46"/>
    </row>
    <row r="1366" spans="1:3" ht="12" customHeight="1" x14ac:dyDescent="0.3">
      <c r="A1366" s="46"/>
      <c r="B1366" s="46"/>
      <c r="C1366" s="46"/>
    </row>
    <row r="1367" spans="1:3" ht="12" customHeight="1" x14ac:dyDescent="0.3">
      <c r="A1367" s="46"/>
      <c r="B1367" s="46"/>
      <c r="C1367" s="46"/>
    </row>
    <row r="1368" spans="1:3" ht="12" customHeight="1" x14ac:dyDescent="0.3">
      <c r="A1368" s="46"/>
      <c r="B1368" s="46"/>
      <c r="C1368" s="46"/>
    </row>
    <row r="1369" spans="1:3" ht="12" customHeight="1" x14ac:dyDescent="0.3">
      <c r="A1369" s="46"/>
      <c r="B1369" s="46"/>
      <c r="C1369" s="46"/>
    </row>
    <row r="1370" spans="1:3" ht="12" customHeight="1" x14ac:dyDescent="0.3">
      <c r="A1370" s="46"/>
      <c r="B1370" s="46"/>
      <c r="C1370" s="46"/>
    </row>
    <row r="1371" spans="1:3" ht="12" customHeight="1" x14ac:dyDescent="0.3">
      <c r="A1371" s="46"/>
      <c r="B1371" s="46"/>
      <c r="C1371" s="46"/>
    </row>
    <row r="1372" spans="1:3" ht="12" customHeight="1" x14ac:dyDescent="0.3">
      <c r="A1372" s="46"/>
      <c r="B1372" s="46"/>
      <c r="C1372" s="46"/>
    </row>
    <row r="1373" spans="1:3" ht="12" customHeight="1" x14ac:dyDescent="0.3">
      <c r="A1373" s="46"/>
      <c r="B1373" s="46"/>
      <c r="C1373" s="46"/>
    </row>
    <row r="1374" spans="1:3" ht="12" customHeight="1" x14ac:dyDescent="0.3">
      <c r="A1374" s="46"/>
      <c r="B1374" s="46"/>
      <c r="C1374" s="46"/>
    </row>
    <row r="1375" spans="1:3" ht="12" customHeight="1" x14ac:dyDescent="0.3">
      <c r="A1375" s="46"/>
      <c r="B1375" s="46"/>
      <c r="C1375" s="46"/>
    </row>
    <row r="1376" spans="1:3" ht="12" customHeight="1" x14ac:dyDescent="0.3">
      <c r="A1376" s="46"/>
      <c r="B1376" s="46"/>
      <c r="C1376" s="46"/>
    </row>
    <row r="1377" spans="1:3" ht="12" customHeight="1" x14ac:dyDescent="0.3">
      <c r="A1377" s="46"/>
      <c r="B1377" s="46"/>
      <c r="C1377" s="46"/>
    </row>
    <row r="1378" spans="1:3" ht="12" customHeight="1" x14ac:dyDescent="0.3">
      <c r="A1378" s="46"/>
      <c r="B1378" s="46"/>
      <c r="C1378" s="46"/>
    </row>
    <row r="1379" spans="1:3" ht="12" customHeight="1" x14ac:dyDescent="0.3">
      <c r="A1379" s="46"/>
      <c r="B1379" s="46"/>
      <c r="C1379" s="46"/>
    </row>
    <row r="1380" spans="1:3" ht="12" customHeight="1" x14ac:dyDescent="0.3">
      <c r="A1380" s="46"/>
      <c r="B1380" s="46"/>
      <c r="C1380" s="46"/>
    </row>
    <row r="1381" spans="1:3" ht="12" customHeight="1" x14ac:dyDescent="0.3">
      <c r="A1381" s="46"/>
      <c r="B1381" s="46"/>
      <c r="C1381" s="46"/>
    </row>
    <row r="1382" spans="1:3" ht="12" customHeight="1" x14ac:dyDescent="0.3">
      <c r="A1382" s="46"/>
      <c r="B1382" s="46"/>
      <c r="C1382" s="46"/>
    </row>
    <row r="1383" spans="1:3" ht="12" customHeight="1" x14ac:dyDescent="0.3">
      <c r="A1383" s="46"/>
      <c r="B1383" s="46"/>
      <c r="C1383" s="46"/>
    </row>
    <row r="1384" spans="1:3" ht="12" customHeight="1" x14ac:dyDescent="0.3">
      <c r="A1384" s="46"/>
      <c r="B1384" s="46"/>
      <c r="C1384" s="46"/>
    </row>
    <row r="1385" spans="1:3" ht="12" customHeight="1" x14ac:dyDescent="0.3">
      <c r="A1385" s="46"/>
      <c r="B1385" s="46"/>
      <c r="C1385" s="46"/>
    </row>
    <row r="1386" spans="1:3" ht="12" customHeight="1" x14ac:dyDescent="0.3">
      <c r="A1386" s="46"/>
      <c r="B1386" s="46"/>
      <c r="C1386" s="46"/>
    </row>
    <row r="1387" spans="1:3" ht="12" customHeight="1" x14ac:dyDescent="0.3">
      <c r="A1387" s="46"/>
      <c r="B1387" s="46"/>
      <c r="C1387" s="46"/>
    </row>
    <row r="1388" spans="1:3" ht="12" customHeight="1" x14ac:dyDescent="0.3">
      <c r="A1388" s="46"/>
      <c r="B1388" s="46"/>
      <c r="C1388" s="46"/>
    </row>
    <row r="1389" spans="1:3" ht="12" customHeight="1" x14ac:dyDescent="0.3">
      <c r="A1389" s="46"/>
      <c r="B1389" s="46"/>
      <c r="C1389" s="46"/>
    </row>
    <row r="1390" spans="1:3" ht="12" customHeight="1" x14ac:dyDescent="0.3">
      <c r="A1390" s="46"/>
      <c r="B1390" s="46"/>
      <c r="C1390" s="46"/>
    </row>
    <row r="1391" spans="1:3" ht="12" customHeight="1" x14ac:dyDescent="0.3">
      <c r="A1391" s="46"/>
      <c r="B1391" s="46"/>
      <c r="C1391" s="46"/>
    </row>
    <row r="1392" spans="1:3" ht="12" customHeight="1" x14ac:dyDescent="0.3">
      <c r="A1392" s="46"/>
      <c r="B1392" s="46"/>
      <c r="C1392" s="46"/>
    </row>
    <row r="1393" spans="1:3" ht="12" customHeight="1" x14ac:dyDescent="0.3">
      <c r="A1393" s="46"/>
      <c r="B1393" s="46"/>
      <c r="C1393" s="46"/>
    </row>
    <row r="1394" spans="1:3" ht="12" customHeight="1" x14ac:dyDescent="0.3">
      <c r="A1394" s="46"/>
      <c r="B1394" s="46"/>
      <c r="C1394" s="46"/>
    </row>
    <row r="1395" spans="1:3" ht="12" customHeight="1" x14ac:dyDescent="0.3">
      <c r="A1395" s="46"/>
      <c r="B1395" s="46"/>
      <c r="C1395" s="46"/>
    </row>
    <row r="1396" spans="1:3" ht="12" customHeight="1" x14ac:dyDescent="0.3">
      <c r="A1396" s="46"/>
      <c r="B1396" s="46"/>
      <c r="C1396" s="46"/>
    </row>
    <row r="1397" spans="1:3" ht="12" customHeight="1" x14ac:dyDescent="0.3">
      <c r="A1397" s="46"/>
      <c r="B1397" s="46"/>
      <c r="C1397" s="46"/>
    </row>
    <row r="1398" spans="1:3" ht="12" customHeight="1" x14ac:dyDescent="0.3">
      <c r="A1398" s="46"/>
      <c r="B1398" s="46"/>
      <c r="C1398" s="46"/>
    </row>
    <row r="1399" spans="1:3" ht="12" customHeight="1" x14ac:dyDescent="0.3">
      <c r="A1399" s="46"/>
      <c r="B1399" s="46"/>
      <c r="C1399" s="46"/>
    </row>
    <row r="1400" spans="1:3" ht="12" customHeight="1" x14ac:dyDescent="0.3">
      <c r="A1400" s="46"/>
      <c r="B1400" s="46"/>
      <c r="C1400" s="46"/>
    </row>
    <row r="1401" spans="1:3" ht="12" customHeight="1" x14ac:dyDescent="0.3">
      <c r="A1401" s="46"/>
      <c r="B1401" s="46"/>
      <c r="C1401" s="46"/>
    </row>
    <row r="1402" spans="1:3" ht="12" customHeight="1" x14ac:dyDescent="0.3">
      <c r="A1402" s="46"/>
      <c r="B1402" s="46"/>
      <c r="C1402" s="46"/>
    </row>
    <row r="1403" spans="1:3" ht="12" customHeight="1" x14ac:dyDescent="0.3">
      <c r="A1403" s="46"/>
      <c r="B1403" s="46"/>
      <c r="C1403" s="46"/>
    </row>
    <row r="1404" spans="1:3" ht="12" customHeight="1" x14ac:dyDescent="0.3">
      <c r="A1404" s="46"/>
      <c r="B1404" s="46"/>
      <c r="C1404" s="46"/>
    </row>
    <row r="1405" spans="1:3" ht="12" customHeight="1" x14ac:dyDescent="0.3">
      <c r="A1405" s="46"/>
      <c r="B1405" s="46"/>
      <c r="C1405" s="46"/>
    </row>
    <row r="1406" spans="1:3" ht="12" customHeight="1" x14ac:dyDescent="0.3">
      <c r="A1406" s="46"/>
      <c r="B1406" s="46"/>
      <c r="C1406" s="46"/>
    </row>
    <row r="1407" spans="1:3" ht="12" customHeight="1" x14ac:dyDescent="0.3">
      <c r="A1407" s="46"/>
      <c r="B1407" s="46"/>
      <c r="C1407" s="46"/>
    </row>
    <row r="1408" spans="1:3" ht="12" customHeight="1" x14ac:dyDescent="0.3">
      <c r="A1408" s="46"/>
      <c r="B1408" s="46"/>
      <c r="C1408" s="46"/>
    </row>
    <row r="1409" spans="1:3" ht="12" customHeight="1" x14ac:dyDescent="0.3">
      <c r="A1409" s="46"/>
      <c r="B1409" s="46"/>
      <c r="C1409" s="46"/>
    </row>
    <row r="1410" spans="1:3" ht="12" customHeight="1" x14ac:dyDescent="0.3">
      <c r="A1410" s="46"/>
      <c r="B1410" s="46"/>
      <c r="C1410" s="46"/>
    </row>
    <row r="1411" spans="1:3" ht="12" customHeight="1" x14ac:dyDescent="0.3">
      <c r="A1411" s="46"/>
      <c r="B1411" s="46"/>
      <c r="C1411" s="46"/>
    </row>
    <row r="1412" spans="1:3" ht="12" customHeight="1" x14ac:dyDescent="0.3">
      <c r="A1412" s="46"/>
      <c r="B1412" s="46"/>
      <c r="C1412" s="46"/>
    </row>
    <row r="1413" spans="1:3" ht="12" customHeight="1" x14ac:dyDescent="0.3">
      <c r="A1413" s="46"/>
      <c r="B1413" s="46"/>
      <c r="C1413" s="46"/>
    </row>
    <row r="1414" spans="1:3" ht="12" customHeight="1" x14ac:dyDescent="0.3">
      <c r="A1414" s="46"/>
      <c r="B1414" s="46"/>
      <c r="C1414" s="46"/>
    </row>
    <row r="1415" spans="1:3" ht="12" customHeight="1" x14ac:dyDescent="0.3">
      <c r="A1415" s="46"/>
      <c r="B1415" s="46"/>
      <c r="C1415" s="46"/>
    </row>
    <row r="1416" spans="1:3" ht="12" customHeight="1" x14ac:dyDescent="0.3">
      <c r="A1416" s="46"/>
      <c r="B1416" s="46"/>
      <c r="C1416" s="46"/>
    </row>
    <row r="1417" spans="1:3" ht="12" customHeight="1" x14ac:dyDescent="0.3">
      <c r="A1417" s="46"/>
      <c r="B1417" s="46"/>
      <c r="C1417" s="46"/>
    </row>
    <row r="1418" spans="1:3" ht="12" customHeight="1" x14ac:dyDescent="0.3">
      <c r="A1418" s="46"/>
      <c r="B1418" s="46"/>
      <c r="C1418" s="46"/>
    </row>
    <row r="1419" spans="1:3" ht="12" customHeight="1" x14ac:dyDescent="0.3">
      <c r="A1419" s="46"/>
      <c r="B1419" s="46"/>
      <c r="C1419" s="46"/>
    </row>
    <row r="1420" spans="1:3" ht="12" customHeight="1" x14ac:dyDescent="0.3">
      <c r="A1420" s="46"/>
      <c r="B1420" s="46"/>
      <c r="C1420" s="46"/>
    </row>
    <row r="1421" spans="1:3" ht="12" customHeight="1" x14ac:dyDescent="0.3">
      <c r="A1421" s="46"/>
      <c r="B1421" s="46"/>
      <c r="C1421" s="46"/>
    </row>
    <row r="1422" spans="1:3" ht="12" customHeight="1" x14ac:dyDescent="0.3">
      <c r="A1422" s="46"/>
      <c r="B1422" s="46"/>
      <c r="C1422" s="46"/>
    </row>
    <row r="1423" spans="1:3" ht="12" customHeight="1" x14ac:dyDescent="0.3">
      <c r="A1423" s="46"/>
      <c r="B1423" s="46"/>
      <c r="C1423" s="46"/>
    </row>
    <row r="1424" spans="1:3" ht="12" customHeight="1" x14ac:dyDescent="0.3">
      <c r="A1424" s="46"/>
      <c r="B1424" s="46"/>
      <c r="C1424" s="46"/>
    </row>
    <row r="1425" spans="1:3" ht="12" customHeight="1" x14ac:dyDescent="0.3">
      <c r="A1425" s="46"/>
      <c r="B1425" s="46"/>
      <c r="C1425" s="46"/>
    </row>
    <row r="1426" spans="1:3" ht="12" customHeight="1" x14ac:dyDescent="0.3">
      <c r="A1426" s="46"/>
      <c r="B1426" s="46"/>
      <c r="C1426" s="46"/>
    </row>
    <row r="1427" spans="1:3" ht="12" customHeight="1" x14ac:dyDescent="0.3">
      <c r="A1427" s="46"/>
      <c r="B1427" s="46"/>
      <c r="C1427" s="46"/>
    </row>
    <row r="1428" spans="1:3" ht="12" customHeight="1" x14ac:dyDescent="0.3">
      <c r="A1428" s="46"/>
      <c r="B1428" s="46"/>
      <c r="C1428" s="46"/>
    </row>
    <row r="1429" spans="1:3" ht="12" customHeight="1" x14ac:dyDescent="0.3">
      <c r="A1429" s="46"/>
      <c r="B1429" s="46"/>
      <c r="C1429" s="46"/>
    </row>
    <row r="1430" spans="1:3" ht="12" customHeight="1" x14ac:dyDescent="0.3">
      <c r="A1430" s="46"/>
      <c r="B1430" s="46"/>
      <c r="C1430" s="46"/>
    </row>
    <row r="1431" spans="1:3" ht="12" customHeight="1" x14ac:dyDescent="0.3">
      <c r="A1431" s="46"/>
      <c r="B1431" s="46"/>
      <c r="C1431" s="46"/>
    </row>
    <row r="1432" spans="1:3" ht="12" customHeight="1" x14ac:dyDescent="0.3">
      <c r="A1432" s="46"/>
      <c r="B1432" s="46"/>
      <c r="C1432" s="46"/>
    </row>
    <row r="1433" spans="1:3" ht="12" customHeight="1" x14ac:dyDescent="0.3">
      <c r="A1433" s="46"/>
      <c r="B1433" s="46"/>
      <c r="C1433" s="46"/>
    </row>
    <row r="1434" spans="1:3" ht="12" customHeight="1" x14ac:dyDescent="0.3">
      <c r="A1434" s="46"/>
      <c r="B1434" s="46"/>
      <c r="C1434" s="46"/>
    </row>
    <row r="1435" spans="1:3" ht="12" customHeight="1" x14ac:dyDescent="0.3">
      <c r="A1435" s="46"/>
      <c r="B1435" s="46"/>
      <c r="C1435" s="46"/>
    </row>
    <row r="1436" spans="1:3" ht="12" customHeight="1" x14ac:dyDescent="0.3">
      <c r="A1436" s="46"/>
      <c r="B1436" s="46"/>
      <c r="C1436" s="46"/>
    </row>
    <row r="1437" spans="1:3" ht="12" customHeight="1" x14ac:dyDescent="0.3">
      <c r="A1437" s="46"/>
      <c r="B1437" s="46"/>
      <c r="C1437" s="46"/>
    </row>
    <row r="1438" spans="1:3" ht="12" customHeight="1" x14ac:dyDescent="0.3">
      <c r="A1438" s="46"/>
      <c r="B1438" s="46"/>
      <c r="C1438" s="46"/>
    </row>
    <row r="1439" spans="1:3" ht="12" customHeight="1" x14ac:dyDescent="0.3">
      <c r="A1439" s="46"/>
      <c r="B1439" s="46"/>
      <c r="C1439" s="46"/>
    </row>
    <row r="1440" spans="1:3" ht="12" customHeight="1" x14ac:dyDescent="0.3">
      <c r="A1440" s="46"/>
      <c r="B1440" s="46"/>
      <c r="C1440" s="46"/>
    </row>
    <row r="1441" spans="1:3" ht="12" customHeight="1" x14ac:dyDescent="0.3">
      <c r="A1441" s="46"/>
      <c r="B1441" s="46"/>
      <c r="C1441" s="46"/>
    </row>
    <row r="1442" spans="1:3" ht="12" customHeight="1" x14ac:dyDescent="0.3">
      <c r="A1442" s="46"/>
      <c r="B1442" s="46"/>
      <c r="C1442" s="46"/>
    </row>
    <row r="1443" spans="1:3" ht="12" customHeight="1" x14ac:dyDescent="0.3">
      <c r="A1443" s="46"/>
      <c r="B1443" s="46"/>
      <c r="C1443" s="46"/>
    </row>
    <row r="1444" spans="1:3" ht="12" customHeight="1" x14ac:dyDescent="0.3">
      <c r="A1444" s="46"/>
      <c r="B1444" s="46"/>
      <c r="C1444" s="46"/>
    </row>
    <row r="1445" spans="1:3" ht="12" customHeight="1" x14ac:dyDescent="0.3">
      <c r="A1445" s="46"/>
      <c r="B1445" s="46"/>
      <c r="C1445" s="46"/>
    </row>
    <row r="1446" spans="1:3" ht="12" customHeight="1" x14ac:dyDescent="0.3">
      <c r="A1446" s="46"/>
      <c r="B1446" s="46"/>
      <c r="C1446" s="46"/>
    </row>
    <row r="1447" spans="1:3" ht="12" customHeight="1" x14ac:dyDescent="0.3">
      <c r="A1447" s="46"/>
      <c r="B1447" s="46"/>
      <c r="C1447" s="46"/>
    </row>
    <row r="1448" spans="1:3" ht="12" customHeight="1" x14ac:dyDescent="0.3">
      <c r="A1448" s="46"/>
      <c r="B1448" s="46"/>
      <c r="C1448" s="46"/>
    </row>
    <row r="1449" spans="1:3" ht="12" customHeight="1" x14ac:dyDescent="0.3">
      <c r="A1449" s="46"/>
      <c r="B1449" s="46"/>
      <c r="C1449" s="46"/>
    </row>
    <row r="1450" spans="1:3" ht="12" customHeight="1" x14ac:dyDescent="0.3">
      <c r="A1450" s="46"/>
      <c r="B1450" s="46"/>
      <c r="C1450" s="46"/>
    </row>
    <row r="1451" spans="1:3" ht="12" customHeight="1" x14ac:dyDescent="0.3">
      <c r="A1451" s="46"/>
      <c r="B1451" s="46"/>
      <c r="C1451" s="46"/>
    </row>
    <row r="1452" spans="1:3" ht="12" customHeight="1" x14ac:dyDescent="0.3">
      <c r="A1452" s="46"/>
      <c r="B1452" s="46"/>
      <c r="C1452" s="46"/>
    </row>
    <row r="1453" spans="1:3" ht="12" customHeight="1" x14ac:dyDescent="0.3">
      <c r="A1453" s="46"/>
      <c r="B1453" s="46"/>
      <c r="C1453" s="46"/>
    </row>
    <row r="1454" spans="1:3" ht="12" customHeight="1" x14ac:dyDescent="0.3">
      <c r="A1454" s="46"/>
      <c r="B1454" s="46"/>
      <c r="C1454" s="46"/>
    </row>
    <row r="1455" spans="1:3" ht="12" customHeight="1" x14ac:dyDescent="0.3">
      <c r="A1455" s="46"/>
      <c r="B1455" s="46"/>
      <c r="C1455" s="46"/>
    </row>
    <row r="1456" spans="1:3" ht="12" customHeight="1" x14ac:dyDescent="0.3">
      <c r="A1456" s="46"/>
      <c r="B1456" s="46"/>
      <c r="C1456" s="46"/>
    </row>
    <row r="1457" spans="1:3" ht="12" customHeight="1" x14ac:dyDescent="0.3">
      <c r="A1457" s="46"/>
      <c r="B1457" s="46"/>
      <c r="C1457" s="46"/>
    </row>
    <row r="1458" spans="1:3" ht="12" customHeight="1" x14ac:dyDescent="0.3">
      <c r="A1458" s="46"/>
      <c r="B1458" s="46"/>
      <c r="C1458" s="46"/>
    </row>
    <row r="1459" spans="1:3" ht="12" customHeight="1" x14ac:dyDescent="0.3">
      <c r="A1459" s="46"/>
      <c r="B1459" s="46"/>
      <c r="C1459" s="46"/>
    </row>
    <row r="1460" spans="1:3" ht="12" customHeight="1" x14ac:dyDescent="0.3">
      <c r="A1460" s="46"/>
      <c r="B1460" s="46"/>
      <c r="C1460" s="46"/>
    </row>
    <row r="1461" spans="1:3" ht="12" customHeight="1" x14ac:dyDescent="0.3">
      <c r="A1461" s="46"/>
      <c r="B1461" s="46"/>
      <c r="C1461" s="46"/>
    </row>
    <row r="1462" spans="1:3" ht="12" customHeight="1" x14ac:dyDescent="0.3">
      <c r="A1462" s="46"/>
      <c r="B1462" s="46"/>
      <c r="C1462" s="46"/>
    </row>
    <row r="1463" spans="1:3" ht="12" customHeight="1" x14ac:dyDescent="0.3">
      <c r="A1463" s="46"/>
      <c r="B1463" s="46"/>
      <c r="C1463" s="46"/>
    </row>
    <row r="1464" spans="1:3" ht="12" customHeight="1" x14ac:dyDescent="0.3">
      <c r="A1464" s="46"/>
      <c r="B1464" s="46"/>
      <c r="C1464" s="46"/>
    </row>
    <row r="1465" spans="1:3" ht="12" customHeight="1" x14ac:dyDescent="0.3">
      <c r="A1465" s="46"/>
      <c r="B1465" s="46"/>
      <c r="C1465" s="46"/>
    </row>
    <row r="1466" spans="1:3" ht="12" customHeight="1" x14ac:dyDescent="0.3">
      <c r="A1466" s="46"/>
      <c r="B1466" s="46"/>
      <c r="C1466" s="46"/>
    </row>
    <row r="1467" spans="1:3" ht="12" customHeight="1" x14ac:dyDescent="0.3">
      <c r="A1467" s="46"/>
      <c r="B1467" s="46"/>
      <c r="C1467" s="46"/>
    </row>
    <row r="1468" spans="1:3" ht="12" customHeight="1" x14ac:dyDescent="0.3">
      <c r="A1468" s="46"/>
      <c r="B1468" s="46"/>
      <c r="C1468" s="46"/>
    </row>
    <row r="1469" spans="1:3" ht="12" customHeight="1" x14ac:dyDescent="0.3">
      <c r="A1469" s="46"/>
      <c r="B1469" s="46"/>
      <c r="C1469" s="46"/>
    </row>
    <row r="1470" spans="1:3" ht="12" customHeight="1" x14ac:dyDescent="0.3">
      <c r="A1470" s="46"/>
      <c r="B1470" s="46"/>
      <c r="C1470" s="46"/>
    </row>
    <row r="1471" spans="1:3" ht="12" customHeight="1" x14ac:dyDescent="0.3">
      <c r="A1471" s="46"/>
      <c r="B1471" s="46"/>
      <c r="C1471" s="46"/>
    </row>
    <row r="1472" spans="1:3" ht="12" customHeight="1" x14ac:dyDescent="0.3">
      <c r="A1472" s="46"/>
      <c r="B1472" s="46"/>
      <c r="C1472" s="46"/>
    </row>
    <row r="1473" spans="1:3" ht="12" customHeight="1" x14ac:dyDescent="0.3">
      <c r="A1473" s="46"/>
      <c r="B1473" s="46"/>
      <c r="C1473" s="46"/>
    </row>
    <row r="1474" spans="1:3" ht="12" customHeight="1" x14ac:dyDescent="0.3">
      <c r="A1474" s="46"/>
      <c r="B1474" s="46"/>
      <c r="C1474" s="46"/>
    </row>
    <row r="1475" spans="1:3" ht="12" customHeight="1" x14ac:dyDescent="0.3">
      <c r="A1475" s="46"/>
      <c r="B1475" s="46"/>
      <c r="C1475" s="46"/>
    </row>
    <row r="1476" spans="1:3" ht="12" customHeight="1" x14ac:dyDescent="0.3">
      <c r="A1476" s="46"/>
      <c r="B1476" s="46"/>
      <c r="C1476" s="46"/>
    </row>
    <row r="1477" spans="1:3" ht="12" customHeight="1" x14ac:dyDescent="0.3">
      <c r="A1477" s="46"/>
      <c r="B1477" s="46"/>
      <c r="C1477" s="46"/>
    </row>
    <row r="1478" spans="1:3" ht="12" customHeight="1" x14ac:dyDescent="0.3">
      <c r="A1478" s="46"/>
      <c r="B1478" s="46"/>
      <c r="C1478" s="46"/>
    </row>
    <row r="1479" spans="1:3" ht="12" customHeight="1" x14ac:dyDescent="0.3">
      <c r="A1479" s="46"/>
      <c r="B1479" s="46"/>
      <c r="C1479" s="46"/>
    </row>
    <row r="1480" spans="1:3" ht="12" customHeight="1" x14ac:dyDescent="0.3">
      <c r="A1480" s="46"/>
      <c r="B1480" s="46"/>
      <c r="C1480" s="46"/>
    </row>
    <row r="1481" spans="1:3" ht="12" customHeight="1" x14ac:dyDescent="0.3">
      <c r="A1481" s="46"/>
      <c r="B1481" s="46"/>
      <c r="C1481" s="46"/>
    </row>
    <row r="1482" spans="1:3" ht="12" customHeight="1" x14ac:dyDescent="0.3">
      <c r="A1482" s="46"/>
      <c r="B1482" s="46"/>
      <c r="C1482" s="46"/>
    </row>
    <row r="1483" spans="1:3" ht="12" customHeight="1" x14ac:dyDescent="0.3">
      <c r="A1483" s="46"/>
      <c r="B1483" s="46"/>
      <c r="C1483" s="46"/>
    </row>
    <row r="1484" spans="1:3" ht="12" customHeight="1" x14ac:dyDescent="0.3">
      <c r="A1484" s="46"/>
      <c r="B1484" s="46"/>
      <c r="C1484" s="46"/>
    </row>
    <row r="1485" spans="1:3" ht="12" customHeight="1" x14ac:dyDescent="0.3">
      <c r="A1485" s="46"/>
      <c r="B1485" s="46"/>
      <c r="C1485" s="46"/>
    </row>
    <row r="1486" spans="1:3" ht="12" customHeight="1" x14ac:dyDescent="0.3">
      <c r="A1486" s="46"/>
      <c r="B1486" s="46"/>
      <c r="C1486" s="46"/>
    </row>
    <row r="1487" spans="1:3" ht="12" customHeight="1" x14ac:dyDescent="0.3">
      <c r="A1487" s="46"/>
      <c r="B1487" s="46"/>
      <c r="C1487" s="46"/>
    </row>
    <row r="1488" spans="1:3" ht="12" customHeight="1" x14ac:dyDescent="0.3">
      <c r="A1488" s="46"/>
      <c r="B1488" s="46"/>
      <c r="C1488" s="46"/>
    </row>
    <row r="1489" spans="1:3" ht="12" customHeight="1" x14ac:dyDescent="0.3">
      <c r="A1489" s="46"/>
      <c r="B1489" s="46"/>
      <c r="C1489" s="46"/>
    </row>
    <row r="1490" spans="1:3" ht="12" customHeight="1" x14ac:dyDescent="0.3">
      <c r="A1490" s="46"/>
      <c r="B1490" s="46"/>
      <c r="C1490" s="46"/>
    </row>
    <row r="1491" spans="1:3" ht="12" customHeight="1" x14ac:dyDescent="0.3">
      <c r="A1491" s="46"/>
      <c r="B1491" s="46"/>
      <c r="C1491" s="46"/>
    </row>
    <row r="1492" spans="1:3" ht="12" customHeight="1" x14ac:dyDescent="0.3">
      <c r="A1492" s="46"/>
      <c r="B1492" s="46"/>
      <c r="C1492" s="46"/>
    </row>
    <row r="1493" spans="1:3" ht="12" customHeight="1" x14ac:dyDescent="0.3">
      <c r="A1493" s="46"/>
      <c r="B1493" s="46"/>
      <c r="C1493" s="46"/>
    </row>
    <row r="1494" spans="1:3" ht="12" customHeight="1" x14ac:dyDescent="0.3">
      <c r="A1494" s="46"/>
      <c r="B1494" s="46"/>
      <c r="C1494" s="46"/>
    </row>
    <row r="1495" spans="1:3" ht="12" customHeight="1" x14ac:dyDescent="0.3">
      <c r="A1495" s="46"/>
      <c r="B1495" s="46"/>
      <c r="C1495" s="46"/>
    </row>
    <row r="1496" spans="1:3" ht="12" customHeight="1" x14ac:dyDescent="0.3">
      <c r="A1496" s="46"/>
      <c r="B1496" s="46"/>
      <c r="C1496" s="46"/>
    </row>
    <row r="1497" spans="1:3" ht="12" customHeight="1" x14ac:dyDescent="0.3">
      <c r="A1497" s="46"/>
      <c r="B1497" s="46"/>
      <c r="C1497" s="46"/>
    </row>
    <row r="1498" spans="1:3" ht="12" customHeight="1" x14ac:dyDescent="0.3">
      <c r="A1498" s="46"/>
      <c r="B1498" s="46"/>
      <c r="C1498" s="46"/>
    </row>
    <row r="1499" spans="1:3" ht="12" customHeight="1" x14ac:dyDescent="0.3">
      <c r="A1499" s="46"/>
      <c r="B1499" s="46"/>
      <c r="C1499" s="46"/>
    </row>
    <row r="1500" spans="1:3" ht="12" customHeight="1" x14ac:dyDescent="0.3">
      <c r="A1500" s="46"/>
      <c r="B1500" s="46"/>
      <c r="C1500" s="46"/>
    </row>
    <row r="1501" spans="1:3" ht="12" customHeight="1" x14ac:dyDescent="0.3">
      <c r="A1501" s="46"/>
      <c r="B1501" s="46"/>
      <c r="C1501" s="46"/>
    </row>
    <row r="1502" spans="1:3" ht="12" customHeight="1" x14ac:dyDescent="0.3">
      <c r="A1502" s="46"/>
      <c r="B1502" s="46"/>
      <c r="C1502" s="46"/>
    </row>
    <row r="1503" spans="1:3" ht="12" customHeight="1" x14ac:dyDescent="0.3">
      <c r="A1503" s="46"/>
      <c r="B1503" s="46"/>
      <c r="C1503" s="46"/>
    </row>
    <row r="1504" spans="1:3" ht="12" customHeight="1" x14ac:dyDescent="0.3">
      <c r="A1504" s="46"/>
      <c r="B1504" s="46"/>
      <c r="C1504" s="46"/>
    </row>
    <row r="1505" spans="1:3" ht="12" customHeight="1" x14ac:dyDescent="0.3">
      <c r="A1505" s="46"/>
      <c r="B1505" s="46"/>
      <c r="C1505" s="46"/>
    </row>
    <row r="1506" spans="1:3" ht="12" customHeight="1" x14ac:dyDescent="0.3">
      <c r="A1506" s="46"/>
      <c r="B1506" s="46"/>
      <c r="C1506" s="46"/>
    </row>
    <row r="1507" spans="1:3" ht="12" customHeight="1" x14ac:dyDescent="0.3">
      <c r="A1507" s="46"/>
      <c r="B1507" s="46"/>
      <c r="C1507" s="46"/>
    </row>
    <row r="1508" spans="1:3" ht="12" customHeight="1" x14ac:dyDescent="0.3">
      <c r="A1508" s="46"/>
      <c r="B1508" s="46"/>
      <c r="C1508" s="46"/>
    </row>
    <row r="1509" spans="1:3" ht="12" customHeight="1" x14ac:dyDescent="0.3">
      <c r="A1509" s="46"/>
      <c r="B1509" s="46"/>
      <c r="C1509" s="46"/>
    </row>
    <row r="1510" spans="1:3" ht="12" customHeight="1" x14ac:dyDescent="0.3">
      <c r="A1510" s="46"/>
      <c r="B1510" s="46"/>
      <c r="C1510" s="46"/>
    </row>
    <row r="1511" spans="1:3" ht="12" customHeight="1" x14ac:dyDescent="0.3">
      <c r="A1511" s="46"/>
      <c r="B1511" s="46"/>
      <c r="C1511" s="46"/>
    </row>
    <row r="1512" spans="1:3" ht="12" customHeight="1" x14ac:dyDescent="0.3">
      <c r="A1512" s="46"/>
      <c r="B1512" s="46"/>
      <c r="C1512" s="46"/>
    </row>
    <row r="1513" spans="1:3" ht="12" customHeight="1" x14ac:dyDescent="0.3">
      <c r="A1513" s="46"/>
      <c r="B1513" s="46"/>
      <c r="C1513" s="46"/>
    </row>
    <row r="1514" spans="1:3" ht="12" customHeight="1" x14ac:dyDescent="0.3">
      <c r="A1514" s="46"/>
      <c r="B1514" s="46"/>
      <c r="C1514" s="46"/>
    </row>
    <row r="1515" spans="1:3" ht="12" customHeight="1" x14ac:dyDescent="0.3">
      <c r="A1515" s="46"/>
      <c r="B1515" s="46"/>
      <c r="C1515" s="46"/>
    </row>
    <row r="1516" spans="1:3" ht="12" customHeight="1" x14ac:dyDescent="0.3">
      <c r="A1516" s="46"/>
      <c r="B1516" s="46"/>
      <c r="C1516" s="46"/>
    </row>
    <row r="1517" spans="1:3" ht="12" customHeight="1" x14ac:dyDescent="0.3">
      <c r="A1517" s="46"/>
      <c r="B1517" s="46"/>
      <c r="C1517" s="46"/>
    </row>
    <row r="1518" spans="1:3" ht="12" customHeight="1" x14ac:dyDescent="0.3">
      <c r="A1518" s="46"/>
      <c r="B1518" s="46"/>
      <c r="C1518" s="46"/>
    </row>
    <row r="1519" spans="1:3" ht="12" customHeight="1" x14ac:dyDescent="0.3">
      <c r="A1519" s="46"/>
      <c r="B1519" s="46"/>
      <c r="C1519" s="46"/>
    </row>
    <row r="1520" spans="1:3" ht="12" customHeight="1" x14ac:dyDescent="0.3">
      <c r="A1520" s="46"/>
      <c r="B1520" s="46"/>
      <c r="C1520" s="46"/>
    </row>
    <row r="1521" spans="1:3" ht="12" customHeight="1" x14ac:dyDescent="0.3">
      <c r="A1521" s="46"/>
      <c r="B1521" s="46"/>
      <c r="C1521" s="46"/>
    </row>
    <row r="1522" spans="1:3" ht="12" customHeight="1" x14ac:dyDescent="0.3">
      <c r="A1522" s="46"/>
      <c r="B1522" s="46"/>
      <c r="C1522" s="46"/>
    </row>
    <row r="1523" spans="1:3" ht="12" customHeight="1" x14ac:dyDescent="0.3">
      <c r="A1523" s="46"/>
      <c r="B1523" s="46"/>
      <c r="C1523" s="46"/>
    </row>
    <row r="1524" spans="1:3" ht="12" customHeight="1" x14ac:dyDescent="0.3">
      <c r="A1524" s="46"/>
      <c r="B1524" s="46"/>
      <c r="C1524" s="46"/>
    </row>
    <row r="1525" spans="1:3" ht="12" customHeight="1" x14ac:dyDescent="0.3">
      <c r="A1525" s="46"/>
      <c r="B1525" s="46"/>
      <c r="C1525" s="46"/>
    </row>
    <row r="1526" spans="1:3" ht="12" customHeight="1" x14ac:dyDescent="0.3">
      <c r="A1526" s="46"/>
      <c r="B1526" s="46"/>
      <c r="C1526" s="46"/>
    </row>
    <row r="1527" spans="1:3" ht="12" customHeight="1" x14ac:dyDescent="0.3">
      <c r="A1527" s="46"/>
      <c r="B1527" s="46"/>
      <c r="C1527" s="46"/>
    </row>
    <row r="1528" spans="1:3" ht="12" customHeight="1" x14ac:dyDescent="0.3">
      <c r="A1528" s="46"/>
      <c r="B1528" s="46"/>
      <c r="C1528" s="46"/>
    </row>
    <row r="1529" spans="1:3" ht="12" customHeight="1" x14ac:dyDescent="0.3">
      <c r="A1529" s="46"/>
      <c r="B1529" s="46"/>
      <c r="C1529" s="46"/>
    </row>
    <row r="1530" spans="1:3" ht="12" customHeight="1" x14ac:dyDescent="0.3">
      <c r="A1530" s="46"/>
      <c r="B1530" s="46"/>
      <c r="C1530" s="46"/>
    </row>
    <row r="1531" spans="1:3" ht="12" customHeight="1" x14ac:dyDescent="0.3">
      <c r="A1531" s="46"/>
      <c r="B1531" s="46"/>
      <c r="C1531" s="46"/>
    </row>
    <row r="1532" spans="1:3" ht="12" customHeight="1" x14ac:dyDescent="0.3">
      <c r="A1532" s="46"/>
      <c r="B1532" s="46"/>
      <c r="C1532" s="46"/>
    </row>
    <row r="1533" spans="1:3" ht="12" customHeight="1" x14ac:dyDescent="0.3">
      <c r="A1533" s="46"/>
      <c r="B1533" s="46"/>
      <c r="C1533" s="46"/>
    </row>
    <row r="1534" spans="1:3" ht="12" customHeight="1" x14ac:dyDescent="0.3">
      <c r="A1534" s="46"/>
      <c r="B1534" s="46"/>
      <c r="C1534" s="46"/>
    </row>
    <row r="1535" spans="1:3" ht="12" customHeight="1" x14ac:dyDescent="0.3">
      <c r="A1535" s="46"/>
      <c r="B1535" s="46"/>
      <c r="C1535" s="46"/>
    </row>
    <row r="1536" spans="1:3" ht="12" customHeight="1" x14ac:dyDescent="0.3">
      <c r="A1536" s="46"/>
      <c r="B1536" s="46"/>
      <c r="C1536" s="46"/>
    </row>
    <row r="1537" spans="1:3" ht="12" customHeight="1" x14ac:dyDescent="0.3">
      <c r="A1537" s="46"/>
      <c r="B1537" s="46"/>
      <c r="C1537" s="46"/>
    </row>
    <row r="1538" spans="1:3" ht="12" customHeight="1" x14ac:dyDescent="0.3">
      <c r="A1538" s="46"/>
      <c r="B1538" s="46"/>
      <c r="C1538" s="46"/>
    </row>
    <row r="1539" spans="1:3" ht="12" customHeight="1" x14ac:dyDescent="0.3">
      <c r="A1539" s="46"/>
      <c r="B1539" s="46"/>
      <c r="C1539" s="46"/>
    </row>
    <row r="1540" spans="1:3" ht="12" customHeight="1" x14ac:dyDescent="0.3">
      <c r="A1540" s="46"/>
      <c r="B1540" s="46"/>
      <c r="C1540" s="46"/>
    </row>
    <row r="1541" spans="1:3" ht="12" customHeight="1" x14ac:dyDescent="0.3">
      <c r="A1541" s="46"/>
      <c r="B1541" s="46"/>
      <c r="C1541" s="46"/>
    </row>
    <row r="1542" spans="1:3" ht="12" customHeight="1" x14ac:dyDescent="0.3">
      <c r="A1542" s="46"/>
      <c r="B1542" s="46"/>
      <c r="C1542" s="46"/>
    </row>
    <row r="1543" spans="1:3" ht="12" customHeight="1" x14ac:dyDescent="0.3">
      <c r="A1543" s="46"/>
      <c r="B1543" s="46"/>
      <c r="C1543" s="46"/>
    </row>
    <row r="1544" spans="1:3" ht="12" customHeight="1" x14ac:dyDescent="0.3">
      <c r="A1544" s="46"/>
      <c r="B1544" s="46"/>
      <c r="C1544" s="46"/>
    </row>
    <row r="1545" spans="1:3" ht="12" customHeight="1" x14ac:dyDescent="0.3">
      <c r="A1545" s="46"/>
      <c r="B1545" s="46"/>
      <c r="C1545" s="46"/>
    </row>
    <row r="1546" spans="1:3" ht="12" customHeight="1" x14ac:dyDescent="0.3">
      <c r="A1546" s="46"/>
      <c r="B1546" s="46"/>
      <c r="C1546" s="46"/>
    </row>
    <row r="1547" spans="1:3" ht="12" customHeight="1" x14ac:dyDescent="0.3">
      <c r="A1547" s="46"/>
      <c r="B1547" s="46"/>
      <c r="C1547" s="46"/>
    </row>
    <row r="1548" spans="1:3" ht="12" customHeight="1" x14ac:dyDescent="0.3">
      <c r="A1548" s="46"/>
      <c r="B1548" s="46"/>
      <c r="C1548" s="46"/>
    </row>
    <row r="1549" spans="1:3" ht="12" customHeight="1" x14ac:dyDescent="0.3">
      <c r="A1549" s="46"/>
      <c r="B1549" s="46"/>
      <c r="C1549" s="46"/>
    </row>
    <row r="1550" spans="1:3" ht="12" customHeight="1" x14ac:dyDescent="0.3">
      <c r="A1550" s="46"/>
      <c r="B1550" s="46"/>
      <c r="C1550" s="46"/>
    </row>
    <row r="1551" spans="1:3" ht="12" customHeight="1" x14ac:dyDescent="0.3">
      <c r="A1551" s="46"/>
      <c r="B1551" s="46"/>
      <c r="C1551" s="46"/>
    </row>
    <row r="1552" spans="1:3" ht="12" customHeight="1" x14ac:dyDescent="0.3">
      <c r="A1552" s="46"/>
      <c r="B1552" s="46"/>
      <c r="C1552" s="46"/>
    </row>
    <row r="1553" spans="1:3" ht="12" customHeight="1" x14ac:dyDescent="0.3">
      <c r="A1553" s="46"/>
      <c r="B1553" s="46"/>
      <c r="C1553" s="46"/>
    </row>
    <row r="1554" spans="1:3" ht="12" customHeight="1" x14ac:dyDescent="0.3">
      <c r="A1554" s="46"/>
      <c r="B1554" s="46"/>
      <c r="C1554" s="46"/>
    </row>
    <row r="1555" spans="1:3" ht="12" customHeight="1" x14ac:dyDescent="0.3">
      <c r="A1555" s="46"/>
      <c r="B1555" s="46"/>
      <c r="C1555" s="46"/>
    </row>
    <row r="1556" spans="1:3" ht="12" customHeight="1" x14ac:dyDescent="0.3">
      <c r="A1556" s="46"/>
      <c r="B1556" s="46"/>
      <c r="C1556" s="46"/>
    </row>
    <row r="1557" spans="1:3" ht="12" customHeight="1" x14ac:dyDescent="0.3">
      <c r="A1557" s="46"/>
      <c r="B1557" s="46"/>
      <c r="C1557" s="46"/>
    </row>
    <row r="1558" spans="1:3" ht="12" customHeight="1" x14ac:dyDescent="0.3">
      <c r="A1558" s="46"/>
      <c r="B1558" s="46"/>
      <c r="C1558" s="46"/>
    </row>
    <row r="1559" spans="1:3" ht="12" customHeight="1" x14ac:dyDescent="0.3">
      <c r="A1559" s="46"/>
      <c r="B1559" s="46"/>
      <c r="C1559" s="46"/>
    </row>
    <row r="1560" spans="1:3" ht="12" customHeight="1" x14ac:dyDescent="0.3">
      <c r="A1560" s="46"/>
      <c r="B1560" s="46"/>
      <c r="C1560" s="46"/>
    </row>
    <row r="1561" spans="1:3" ht="12" customHeight="1" x14ac:dyDescent="0.3">
      <c r="A1561" s="46"/>
      <c r="B1561" s="46"/>
      <c r="C1561" s="46"/>
    </row>
    <row r="1562" spans="1:3" ht="12" customHeight="1" x14ac:dyDescent="0.3">
      <c r="A1562" s="46"/>
      <c r="B1562" s="46"/>
      <c r="C1562" s="46"/>
    </row>
    <row r="1563" spans="1:3" ht="12" customHeight="1" x14ac:dyDescent="0.3">
      <c r="A1563" s="46"/>
      <c r="B1563" s="46"/>
      <c r="C1563" s="46"/>
    </row>
    <row r="1564" spans="1:3" ht="12" customHeight="1" x14ac:dyDescent="0.3">
      <c r="A1564" s="46"/>
      <c r="B1564" s="46"/>
      <c r="C1564" s="46"/>
    </row>
    <row r="1565" spans="1:3" ht="12" customHeight="1" x14ac:dyDescent="0.3">
      <c r="A1565" s="46"/>
      <c r="B1565" s="46"/>
      <c r="C1565" s="46"/>
    </row>
    <row r="1566" spans="1:3" ht="12" customHeight="1" x14ac:dyDescent="0.3">
      <c r="A1566" s="46"/>
      <c r="B1566" s="46"/>
      <c r="C1566" s="46"/>
    </row>
    <row r="1567" spans="1:3" ht="12" customHeight="1" x14ac:dyDescent="0.3">
      <c r="A1567" s="46"/>
      <c r="B1567" s="46"/>
      <c r="C1567" s="46"/>
    </row>
    <row r="1568" spans="1:3" ht="12" customHeight="1" x14ac:dyDescent="0.3">
      <c r="A1568" s="46"/>
      <c r="B1568" s="46"/>
      <c r="C1568" s="46"/>
    </row>
    <row r="1569" spans="1:3" ht="12" customHeight="1" x14ac:dyDescent="0.3">
      <c r="A1569" s="46"/>
      <c r="B1569" s="46"/>
      <c r="C1569" s="46"/>
    </row>
    <row r="1570" spans="1:3" ht="12" customHeight="1" x14ac:dyDescent="0.3">
      <c r="A1570" s="46"/>
      <c r="B1570" s="46"/>
      <c r="C1570" s="46"/>
    </row>
    <row r="1571" spans="1:3" ht="12" customHeight="1" x14ac:dyDescent="0.3">
      <c r="A1571" s="46"/>
      <c r="B1571" s="46"/>
      <c r="C1571" s="46"/>
    </row>
    <row r="1572" spans="1:3" ht="12" customHeight="1" x14ac:dyDescent="0.3">
      <c r="A1572" s="46"/>
      <c r="B1572" s="46"/>
      <c r="C1572" s="46"/>
    </row>
    <row r="1573" spans="1:3" ht="12" customHeight="1" x14ac:dyDescent="0.3">
      <c r="A1573" s="46"/>
      <c r="B1573" s="46"/>
      <c r="C1573" s="46"/>
    </row>
    <row r="1574" spans="1:3" ht="12" customHeight="1" x14ac:dyDescent="0.3">
      <c r="A1574" s="46"/>
      <c r="B1574" s="46"/>
      <c r="C1574" s="46"/>
    </row>
    <row r="1575" spans="1:3" ht="12" customHeight="1" x14ac:dyDescent="0.3">
      <c r="A1575" s="46"/>
      <c r="B1575" s="46"/>
      <c r="C1575" s="46"/>
    </row>
    <row r="1576" spans="1:3" ht="12" customHeight="1" x14ac:dyDescent="0.3">
      <c r="A1576" s="46"/>
      <c r="B1576" s="46"/>
      <c r="C1576" s="46"/>
    </row>
    <row r="1577" spans="1:3" ht="12" customHeight="1" x14ac:dyDescent="0.3">
      <c r="A1577" s="46"/>
      <c r="B1577" s="46"/>
      <c r="C1577" s="46"/>
    </row>
    <row r="1578" spans="1:3" ht="12" customHeight="1" x14ac:dyDescent="0.3">
      <c r="A1578" s="46"/>
      <c r="B1578" s="46"/>
      <c r="C1578" s="46"/>
    </row>
    <row r="1579" spans="1:3" ht="12" customHeight="1" x14ac:dyDescent="0.3">
      <c r="A1579" s="46"/>
      <c r="B1579" s="46"/>
      <c r="C1579" s="46"/>
    </row>
    <row r="1580" spans="1:3" ht="12" customHeight="1" x14ac:dyDescent="0.3">
      <c r="A1580" s="46"/>
      <c r="B1580" s="46"/>
      <c r="C1580" s="46"/>
    </row>
    <row r="1581" spans="1:3" ht="12" customHeight="1" x14ac:dyDescent="0.3">
      <c r="A1581" s="46"/>
      <c r="B1581" s="46"/>
      <c r="C1581" s="46"/>
    </row>
    <row r="1582" spans="1:3" ht="12" customHeight="1" x14ac:dyDescent="0.3">
      <c r="A1582" s="46"/>
      <c r="B1582" s="46"/>
      <c r="C1582" s="46"/>
    </row>
    <row r="1583" spans="1:3" ht="12" customHeight="1" x14ac:dyDescent="0.3">
      <c r="A1583" s="46"/>
      <c r="B1583" s="46"/>
      <c r="C1583" s="46"/>
    </row>
    <row r="1584" spans="1:3" ht="12" customHeight="1" x14ac:dyDescent="0.3">
      <c r="A1584" s="46"/>
      <c r="B1584" s="46"/>
      <c r="C1584" s="46"/>
    </row>
    <row r="1585" spans="1:3" ht="12" customHeight="1" x14ac:dyDescent="0.3">
      <c r="A1585" s="46"/>
      <c r="B1585" s="46"/>
      <c r="C1585" s="46"/>
    </row>
    <row r="1586" spans="1:3" ht="12" customHeight="1" x14ac:dyDescent="0.3">
      <c r="A1586" s="46"/>
      <c r="B1586" s="46"/>
      <c r="C1586" s="46"/>
    </row>
    <row r="1587" spans="1:3" ht="12" customHeight="1" x14ac:dyDescent="0.3">
      <c r="A1587" s="46"/>
      <c r="B1587" s="46"/>
      <c r="C1587" s="46"/>
    </row>
    <row r="1588" spans="1:3" ht="12" customHeight="1" x14ac:dyDescent="0.3">
      <c r="A1588" s="46"/>
      <c r="B1588" s="46"/>
      <c r="C1588" s="46"/>
    </row>
    <row r="1589" spans="1:3" ht="12" customHeight="1" x14ac:dyDescent="0.3">
      <c r="A1589" s="46"/>
      <c r="B1589" s="46"/>
      <c r="C1589" s="46"/>
    </row>
    <row r="1590" spans="1:3" ht="12" customHeight="1" x14ac:dyDescent="0.3">
      <c r="A1590" s="46"/>
      <c r="B1590" s="46"/>
      <c r="C1590" s="46"/>
    </row>
    <row r="1591" spans="1:3" ht="12" customHeight="1" x14ac:dyDescent="0.3">
      <c r="A1591" s="46"/>
      <c r="B1591" s="46"/>
      <c r="C1591" s="46"/>
    </row>
    <row r="1592" spans="1:3" ht="12" customHeight="1" x14ac:dyDescent="0.3">
      <c r="A1592" s="46"/>
      <c r="B1592" s="46"/>
      <c r="C1592" s="46"/>
    </row>
    <row r="1593" spans="1:3" ht="12" customHeight="1" x14ac:dyDescent="0.3">
      <c r="A1593" s="46"/>
      <c r="B1593" s="46"/>
      <c r="C1593" s="46"/>
    </row>
    <row r="1594" spans="1:3" ht="12" customHeight="1" x14ac:dyDescent="0.3">
      <c r="A1594" s="46"/>
      <c r="B1594" s="46"/>
      <c r="C1594" s="46"/>
    </row>
    <row r="1595" spans="1:3" ht="12" customHeight="1" x14ac:dyDescent="0.3">
      <c r="A1595" s="46"/>
      <c r="B1595" s="46"/>
      <c r="C1595" s="46"/>
    </row>
    <row r="1596" spans="1:3" ht="12" customHeight="1" x14ac:dyDescent="0.3">
      <c r="A1596" s="46"/>
      <c r="B1596" s="46"/>
      <c r="C1596" s="46"/>
    </row>
    <row r="1597" spans="1:3" ht="12" customHeight="1" x14ac:dyDescent="0.3">
      <c r="A1597" s="46"/>
      <c r="B1597" s="46"/>
      <c r="C1597" s="46"/>
    </row>
    <row r="1598" spans="1:3" ht="12" customHeight="1" x14ac:dyDescent="0.3">
      <c r="A1598" s="46"/>
      <c r="B1598" s="46"/>
      <c r="C1598" s="46"/>
    </row>
    <row r="1599" spans="1:3" ht="12" customHeight="1" x14ac:dyDescent="0.3">
      <c r="A1599" s="46"/>
      <c r="B1599" s="46"/>
      <c r="C1599" s="46"/>
    </row>
    <row r="1600" spans="1:3" ht="12" customHeight="1" x14ac:dyDescent="0.3">
      <c r="A1600" s="46"/>
      <c r="B1600" s="46"/>
      <c r="C1600" s="46"/>
    </row>
    <row r="1601" spans="1:3" ht="12" customHeight="1" x14ac:dyDescent="0.3">
      <c r="A1601" s="46"/>
      <c r="B1601" s="46"/>
      <c r="C1601" s="46"/>
    </row>
    <row r="1602" spans="1:3" ht="12" customHeight="1" x14ac:dyDescent="0.3">
      <c r="A1602" s="46"/>
      <c r="B1602" s="46"/>
      <c r="C1602" s="46"/>
    </row>
    <row r="1603" spans="1:3" ht="12" customHeight="1" x14ac:dyDescent="0.3">
      <c r="A1603" s="46"/>
      <c r="B1603" s="46"/>
      <c r="C1603" s="46"/>
    </row>
    <row r="1604" spans="1:3" ht="12" customHeight="1" x14ac:dyDescent="0.3">
      <c r="A1604" s="46"/>
      <c r="B1604" s="46"/>
      <c r="C1604" s="46"/>
    </row>
    <row r="1605" spans="1:3" ht="12" customHeight="1" x14ac:dyDescent="0.3">
      <c r="A1605" s="46"/>
      <c r="B1605" s="46"/>
      <c r="C1605" s="46"/>
    </row>
    <row r="1606" spans="1:3" ht="12" customHeight="1" x14ac:dyDescent="0.3">
      <c r="A1606" s="46"/>
      <c r="B1606" s="46"/>
      <c r="C1606" s="46"/>
    </row>
    <row r="1607" spans="1:3" ht="12" customHeight="1" x14ac:dyDescent="0.3">
      <c r="A1607" s="46"/>
      <c r="B1607" s="46"/>
      <c r="C1607" s="46"/>
    </row>
    <row r="1608" spans="1:3" ht="12" customHeight="1" x14ac:dyDescent="0.3">
      <c r="A1608" s="46"/>
      <c r="B1608" s="46"/>
      <c r="C1608" s="46"/>
    </row>
    <row r="1609" spans="1:3" ht="12" customHeight="1" x14ac:dyDescent="0.3">
      <c r="A1609" s="46"/>
      <c r="B1609" s="46"/>
      <c r="C1609" s="46"/>
    </row>
    <row r="1610" spans="1:3" ht="12" customHeight="1" x14ac:dyDescent="0.3">
      <c r="A1610" s="46"/>
      <c r="B1610" s="46"/>
      <c r="C1610" s="46"/>
    </row>
    <row r="1611" spans="1:3" ht="12" customHeight="1" x14ac:dyDescent="0.3">
      <c r="A1611" s="46"/>
      <c r="B1611" s="46"/>
      <c r="C1611" s="46"/>
    </row>
    <row r="1612" spans="1:3" ht="12" customHeight="1" x14ac:dyDescent="0.3">
      <c r="A1612" s="46"/>
      <c r="B1612" s="46"/>
      <c r="C1612" s="46"/>
    </row>
    <row r="1613" spans="1:3" ht="12" customHeight="1" x14ac:dyDescent="0.3">
      <c r="A1613" s="46"/>
      <c r="B1613" s="46"/>
      <c r="C1613" s="46"/>
    </row>
    <row r="1614" spans="1:3" ht="12" customHeight="1" x14ac:dyDescent="0.3">
      <c r="A1614" s="46"/>
      <c r="B1614" s="46"/>
      <c r="C1614" s="46"/>
    </row>
    <row r="1615" spans="1:3" ht="12" customHeight="1" x14ac:dyDescent="0.3">
      <c r="A1615" s="46"/>
      <c r="B1615" s="46"/>
      <c r="C1615" s="46"/>
    </row>
    <row r="1616" spans="1:3" ht="12" customHeight="1" x14ac:dyDescent="0.3">
      <c r="A1616" s="46"/>
      <c r="B1616" s="46"/>
      <c r="C1616" s="46"/>
    </row>
    <row r="1617" spans="1:3" ht="12" customHeight="1" x14ac:dyDescent="0.3">
      <c r="A1617" s="46"/>
      <c r="B1617" s="46"/>
      <c r="C1617" s="46"/>
    </row>
    <row r="1618" spans="1:3" ht="12" customHeight="1" x14ac:dyDescent="0.3">
      <c r="A1618" s="46"/>
      <c r="B1618" s="46"/>
      <c r="C1618" s="46"/>
    </row>
    <row r="1619" spans="1:3" ht="12" customHeight="1" x14ac:dyDescent="0.3">
      <c r="A1619" s="46"/>
      <c r="B1619" s="46"/>
      <c r="C1619" s="46"/>
    </row>
    <row r="1620" spans="1:3" ht="12" customHeight="1" x14ac:dyDescent="0.3">
      <c r="A1620" s="46"/>
      <c r="B1620" s="46"/>
      <c r="C1620" s="46"/>
    </row>
    <row r="1621" spans="1:3" ht="12" customHeight="1" x14ac:dyDescent="0.3">
      <c r="A1621" s="46"/>
      <c r="B1621" s="46"/>
      <c r="C1621" s="46"/>
    </row>
    <row r="1622" spans="1:3" ht="12" customHeight="1" x14ac:dyDescent="0.3">
      <c r="A1622" s="46"/>
      <c r="B1622" s="46"/>
      <c r="C1622" s="46"/>
    </row>
    <row r="1623" spans="1:3" ht="12" customHeight="1" x14ac:dyDescent="0.3">
      <c r="A1623" s="46"/>
      <c r="B1623" s="46"/>
      <c r="C1623" s="46"/>
    </row>
    <row r="1624" spans="1:3" ht="12" customHeight="1" x14ac:dyDescent="0.3">
      <c r="A1624" s="46"/>
      <c r="B1624" s="46"/>
      <c r="C1624" s="46"/>
    </row>
    <row r="1625" spans="1:3" ht="12" customHeight="1" x14ac:dyDescent="0.3">
      <c r="A1625" s="46"/>
      <c r="B1625" s="46"/>
      <c r="C1625" s="46"/>
    </row>
    <row r="1626" spans="1:3" ht="12" customHeight="1" x14ac:dyDescent="0.3">
      <c r="A1626" s="46"/>
      <c r="B1626" s="46"/>
      <c r="C1626" s="46"/>
    </row>
    <row r="1627" spans="1:3" ht="12" customHeight="1" x14ac:dyDescent="0.3">
      <c r="A1627" s="46"/>
      <c r="B1627" s="46"/>
      <c r="C1627" s="46"/>
    </row>
    <row r="1628" spans="1:3" ht="12" customHeight="1" x14ac:dyDescent="0.3">
      <c r="A1628" s="46"/>
      <c r="B1628" s="46"/>
      <c r="C1628" s="46"/>
    </row>
    <row r="1629" spans="1:3" ht="12" customHeight="1" x14ac:dyDescent="0.3">
      <c r="A1629" s="46"/>
      <c r="B1629" s="46"/>
      <c r="C1629" s="46"/>
    </row>
    <row r="1630" spans="1:3" ht="12" customHeight="1" x14ac:dyDescent="0.3">
      <c r="A1630" s="46"/>
      <c r="B1630" s="46"/>
      <c r="C1630" s="46"/>
    </row>
    <row r="1631" spans="1:3" ht="12" customHeight="1" x14ac:dyDescent="0.3">
      <c r="A1631" s="46"/>
      <c r="B1631" s="46"/>
      <c r="C1631" s="46"/>
    </row>
    <row r="1632" spans="1:3" ht="12" customHeight="1" x14ac:dyDescent="0.3">
      <c r="A1632" s="46"/>
      <c r="B1632" s="46"/>
      <c r="C1632" s="46"/>
    </row>
    <row r="1633" spans="1:3" ht="12" customHeight="1" x14ac:dyDescent="0.3">
      <c r="A1633" s="46"/>
      <c r="B1633" s="46"/>
      <c r="C1633" s="46"/>
    </row>
    <row r="1634" spans="1:3" ht="12" customHeight="1" x14ac:dyDescent="0.3">
      <c r="A1634" s="46"/>
      <c r="B1634" s="46"/>
      <c r="C1634" s="46"/>
    </row>
    <row r="1635" spans="1:3" ht="12" customHeight="1" x14ac:dyDescent="0.3">
      <c r="A1635" s="46"/>
      <c r="B1635" s="46"/>
      <c r="C1635" s="46"/>
    </row>
    <row r="1636" spans="1:3" ht="12" customHeight="1" x14ac:dyDescent="0.3">
      <c r="A1636" s="46"/>
      <c r="B1636" s="46"/>
      <c r="C1636" s="46"/>
    </row>
    <row r="1637" spans="1:3" ht="12" customHeight="1" x14ac:dyDescent="0.3">
      <c r="A1637" s="46"/>
      <c r="B1637" s="46"/>
      <c r="C1637" s="46"/>
    </row>
    <row r="1638" spans="1:3" ht="12" customHeight="1" x14ac:dyDescent="0.3">
      <c r="A1638" s="46"/>
      <c r="B1638" s="46"/>
      <c r="C1638" s="46"/>
    </row>
    <row r="1639" spans="1:3" ht="12" customHeight="1" x14ac:dyDescent="0.3">
      <c r="A1639" s="46"/>
      <c r="B1639" s="46"/>
      <c r="C1639" s="46"/>
    </row>
    <row r="1640" spans="1:3" ht="12" customHeight="1" x14ac:dyDescent="0.3">
      <c r="A1640" s="46"/>
      <c r="B1640" s="46"/>
      <c r="C1640" s="46"/>
    </row>
    <row r="1641" spans="1:3" ht="12" customHeight="1" x14ac:dyDescent="0.3">
      <c r="A1641" s="46"/>
      <c r="B1641" s="46"/>
      <c r="C1641" s="46"/>
    </row>
    <row r="1642" spans="1:3" ht="12" customHeight="1" x14ac:dyDescent="0.3">
      <c r="A1642" s="46"/>
      <c r="B1642" s="46"/>
      <c r="C1642" s="46"/>
    </row>
    <row r="1643" spans="1:3" ht="12" customHeight="1" x14ac:dyDescent="0.3">
      <c r="A1643" s="46"/>
      <c r="B1643" s="46"/>
      <c r="C1643" s="46"/>
    </row>
    <row r="1644" spans="1:3" ht="12" customHeight="1" x14ac:dyDescent="0.3">
      <c r="A1644" s="46"/>
      <c r="B1644" s="46"/>
      <c r="C1644" s="46"/>
    </row>
    <row r="1645" spans="1:3" ht="12" customHeight="1" x14ac:dyDescent="0.3">
      <c r="A1645" s="46"/>
      <c r="B1645" s="46"/>
      <c r="C1645" s="46"/>
    </row>
    <row r="1646" spans="1:3" ht="12" customHeight="1" x14ac:dyDescent="0.3">
      <c r="A1646" s="46"/>
      <c r="B1646" s="46"/>
      <c r="C1646" s="46"/>
    </row>
    <row r="1647" spans="1:3" ht="12" customHeight="1" x14ac:dyDescent="0.3">
      <c r="A1647" s="46"/>
      <c r="B1647" s="46"/>
      <c r="C1647" s="46"/>
    </row>
    <row r="1648" spans="1:3" ht="12" customHeight="1" x14ac:dyDescent="0.3">
      <c r="A1648" s="46"/>
      <c r="B1648" s="46"/>
      <c r="C1648" s="46"/>
    </row>
    <row r="1649" spans="1:3" ht="12" customHeight="1" x14ac:dyDescent="0.3">
      <c r="A1649" s="46"/>
      <c r="B1649" s="46"/>
      <c r="C1649" s="46"/>
    </row>
    <row r="1650" spans="1:3" ht="12" customHeight="1" x14ac:dyDescent="0.3">
      <c r="A1650" s="46"/>
      <c r="B1650" s="46"/>
      <c r="C1650" s="46"/>
    </row>
    <row r="1651" spans="1:3" ht="12" customHeight="1" x14ac:dyDescent="0.3">
      <c r="A1651" s="46"/>
      <c r="B1651" s="46"/>
      <c r="C1651" s="46"/>
    </row>
    <row r="1652" spans="1:3" ht="12" customHeight="1" x14ac:dyDescent="0.3">
      <c r="A1652" s="46"/>
      <c r="B1652" s="46"/>
      <c r="C1652" s="46"/>
    </row>
    <row r="1653" spans="1:3" ht="12" customHeight="1" x14ac:dyDescent="0.3">
      <c r="A1653" s="46"/>
      <c r="B1653" s="46"/>
      <c r="C1653" s="46"/>
    </row>
    <row r="1654" spans="1:3" ht="12" customHeight="1" x14ac:dyDescent="0.3">
      <c r="A1654" s="46"/>
      <c r="B1654" s="46"/>
      <c r="C1654" s="46"/>
    </row>
    <row r="1655" spans="1:3" ht="12" customHeight="1" x14ac:dyDescent="0.3">
      <c r="A1655" s="46"/>
      <c r="B1655" s="46"/>
      <c r="C1655" s="46"/>
    </row>
    <row r="1656" spans="1:3" ht="12" customHeight="1" x14ac:dyDescent="0.3">
      <c r="A1656" s="46"/>
      <c r="B1656" s="46"/>
      <c r="C1656" s="46"/>
    </row>
    <row r="1657" spans="1:3" ht="12" customHeight="1" x14ac:dyDescent="0.3">
      <c r="A1657" s="46"/>
      <c r="B1657" s="46"/>
      <c r="C1657" s="46"/>
    </row>
    <row r="1658" spans="1:3" ht="12" customHeight="1" x14ac:dyDescent="0.3">
      <c r="A1658" s="46"/>
      <c r="B1658" s="46"/>
      <c r="C1658" s="46"/>
    </row>
    <row r="1659" spans="1:3" ht="12" customHeight="1" x14ac:dyDescent="0.3">
      <c r="A1659" s="46"/>
      <c r="B1659" s="46"/>
      <c r="C1659" s="46"/>
    </row>
    <row r="1660" spans="1:3" ht="12" customHeight="1" x14ac:dyDescent="0.3">
      <c r="A1660" s="46"/>
      <c r="B1660" s="46"/>
      <c r="C1660" s="46"/>
    </row>
    <row r="1661" spans="1:3" ht="12" customHeight="1" x14ac:dyDescent="0.3">
      <c r="A1661" s="46"/>
      <c r="B1661" s="46"/>
      <c r="C1661" s="46"/>
    </row>
    <row r="1662" spans="1:3" ht="12" customHeight="1" x14ac:dyDescent="0.3">
      <c r="A1662" s="46"/>
      <c r="B1662" s="46"/>
      <c r="C1662" s="46"/>
    </row>
    <row r="1663" spans="1:3" ht="12" customHeight="1" x14ac:dyDescent="0.3">
      <c r="A1663" s="46"/>
      <c r="B1663" s="46"/>
      <c r="C1663" s="46"/>
    </row>
    <row r="1664" spans="1:3" ht="12" customHeight="1" x14ac:dyDescent="0.3">
      <c r="A1664" s="46"/>
      <c r="B1664" s="46"/>
      <c r="C1664" s="46"/>
    </row>
    <row r="1665" spans="1:3" ht="12" customHeight="1" x14ac:dyDescent="0.3">
      <c r="A1665" s="46"/>
      <c r="B1665" s="46"/>
      <c r="C1665" s="46"/>
    </row>
    <row r="1666" spans="1:3" ht="12" customHeight="1" x14ac:dyDescent="0.3">
      <c r="A1666" s="46"/>
      <c r="B1666" s="46"/>
      <c r="C1666" s="46"/>
    </row>
    <row r="1667" spans="1:3" ht="12" customHeight="1" x14ac:dyDescent="0.3">
      <c r="A1667" s="46"/>
      <c r="B1667" s="46"/>
      <c r="C1667" s="46"/>
    </row>
    <row r="1668" spans="1:3" ht="12" customHeight="1" x14ac:dyDescent="0.3">
      <c r="A1668" s="46"/>
      <c r="B1668" s="46"/>
      <c r="C1668" s="46"/>
    </row>
    <row r="1669" spans="1:3" ht="12" customHeight="1" x14ac:dyDescent="0.3">
      <c r="A1669" s="46"/>
      <c r="B1669" s="46"/>
      <c r="C1669" s="46"/>
    </row>
    <row r="1670" spans="1:3" ht="12" customHeight="1" x14ac:dyDescent="0.3">
      <c r="A1670" s="46"/>
      <c r="B1670" s="46"/>
      <c r="C1670" s="46"/>
    </row>
    <row r="1671" spans="1:3" ht="12" customHeight="1" x14ac:dyDescent="0.3">
      <c r="A1671" s="46"/>
      <c r="B1671" s="46"/>
      <c r="C1671" s="46"/>
    </row>
    <row r="1672" spans="1:3" ht="12" customHeight="1" x14ac:dyDescent="0.3">
      <c r="A1672" s="46"/>
      <c r="B1672" s="46"/>
      <c r="C1672" s="46"/>
    </row>
    <row r="1673" spans="1:3" ht="12" customHeight="1" x14ac:dyDescent="0.3">
      <c r="A1673" s="46"/>
      <c r="B1673" s="46"/>
      <c r="C1673" s="46"/>
    </row>
    <row r="1674" spans="1:3" ht="12" customHeight="1" x14ac:dyDescent="0.3">
      <c r="A1674" s="46"/>
      <c r="B1674" s="46"/>
      <c r="C1674" s="46"/>
    </row>
    <row r="1675" spans="1:3" ht="12" customHeight="1" x14ac:dyDescent="0.3">
      <c r="A1675" s="46"/>
      <c r="B1675" s="46"/>
      <c r="C1675" s="46"/>
    </row>
    <row r="1676" spans="1:3" ht="12" customHeight="1" x14ac:dyDescent="0.3">
      <c r="A1676" s="46"/>
      <c r="B1676" s="46"/>
      <c r="C1676" s="46"/>
    </row>
    <row r="1677" spans="1:3" ht="12" customHeight="1" x14ac:dyDescent="0.3">
      <c r="A1677" s="46"/>
      <c r="B1677" s="46"/>
      <c r="C1677" s="46"/>
    </row>
    <row r="1678" spans="1:3" ht="12" customHeight="1" x14ac:dyDescent="0.3">
      <c r="A1678" s="46"/>
      <c r="B1678" s="46"/>
      <c r="C1678" s="46"/>
    </row>
    <row r="1679" spans="1:3" ht="12" customHeight="1" x14ac:dyDescent="0.3">
      <c r="A1679" s="46"/>
      <c r="B1679" s="46"/>
      <c r="C1679" s="46"/>
    </row>
    <row r="1680" spans="1:3" ht="12" customHeight="1" x14ac:dyDescent="0.3">
      <c r="A1680" s="46"/>
      <c r="B1680" s="46"/>
      <c r="C1680" s="46"/>
    </row>
    <row r="1681" spans="1:3" ht="12" customHeight="1" x14ac:dyDescent="0.3">
      <c r="A1681" s="46"/>
      <c r="B1681" s="46"/>
      <c r="C1681" s="46"/>
    </row>
    <row r="1682" spans="1:3" ht="12" customHeight="1" x14ac:dyDescent="0.3">
      <c r="A1682" s="46"/>
      <c r="B1682" s="46"/>
      <c r="C1682" s="46"/>
    </row>
    <row r="1683" spans="1:3" ht="12" customHeight="1" x14ac:dyDescent="0.3">
      <c r="A1683" s="46"/>
      <c r="B1683" s="46"/>
      <c r="C1683" s="46"/>
    </row>
    <row r="1684" spans="1:3" ht="12" customHeight="1" x14ac:dyDescent="0.3">
      <c r="A1684" s="46"/>
      <c r="B1684" s="46"/>
      <c r="C1684" s="46"/>
    </row>
    <row r="1685" spans="1:3" ht="12" customHeight="1" x14ac:dyDescent="0.3">
      <c r="A1685" s="46"/>
      <c r="B1685" s="46"/>
      <c r="C1685" s="46"/>
    </row>
    <row r="1686" spans="1:3" ht="12" customHeight="1" x14ac:dyDescent="0.3">
      <c r="A1686" s="46"/>
      <c r="B1686" s="46"/>
      <c r="C1686" s="46"/>
    </row>
    <row r="1687" spans="1:3" ht="12" customHeight="1" x14ac:dyDescent="0.3">
      <c r="A1687" s="46"/>
      <c r="B1687" s="46"/>
      <c r="C1687" s="46"/>
    </row>
    <row r="1688" spans="1:3" ht="12" customHeight="1" x14ac:dyDescent="0.3">
      <c r="A1688" s="46"/>
      <c r="B1688" s="46"/>
      <c r="C1688" s="46"/>
    </row>
    <row r="1689" spans="1:3" ht="12" customHeight="1" x14ac:dyDescent="0.3">
      <c r="A1689" s="46"/>
      <c r="B1689" s="46"/>
      <c r="C1689" s="46"/>
    </row>
    <row r="1690" spans="1:3" ht="12" customHeight="1" x14ac:dyDescent="0.3">
      <c r="A1690" s="46"/>
      <c r="B1690" s="46"/>
      <c r="C1690" s="46"/>
    </row>
    <row r="1691" spans="1:3" ht="12" customHeight="1" x14ac:dyDescent="0.3">
      <c r="A1691" s="46"/>
      <c r="B1691" s="46"/>
      <c r="C1691" s="46"/>
    </row>
    <row r="1692" spans="1:3" ht="12" customHeight="1" x14ac:dyDescent="0.3">
      <c r="A1692" s="46"/>
      <c r="B1692" s="46"/>
      <c r="C1692" s="46"/>
    </row>
    <row r="1693" spans="1:3" ht="12" customHeight="1" x14ac:dyDescent="0.3">
      <c r="A1693" s="46"/>
      <c r="B1693" s="46"/>
      <c r="C1693" s="46"/>
    </row>
    <row r="1694" spans="1:3" ht="12" customHeight="1" x14ac:dyDescent="0.3">
      <c r="A1694" s="46"/>
      <c r="B1694" s="46"/>
      <c r="C1694" s="46"/>
    </row>
    <row r="1695" spans="1:3" ht="12" customHeight="1" x14ac:dyDescent="0.3">
      <c r="A1695" s="46"/>
      <c r="B1695" s="46"/>
      <c r="C1695" s="46"/>
    </row>
    <row r="1696" spans="1:3" ht="12" customHeight="1" x14ac:dyDescent="0.3">
      <c r="A1696" s="46"/>
      <c r="B1696" s="46"/>
      <c r="C1696" s="46"/>
    </row>
    <row r="1697" spans="1:3" ht="12" customHeight="1" x14ac:dyDescent="0.3">
      <c r="A1697" s="46"/>
      <c r="B1697" s="46"/>
      <c r="C1697" s="46"/>
    </row>
    <row r="1698" spans="1:3" ht="12" customHeight="1" x14ac:dyDescent="0.3">
      <c r="A1698" s="46"/>
      <c r="B1698" s="46"/>
      <c r="C1698" s="46"/>
    </row>
    <row r="1699" spans="1:3" ht="12" customHeight="1" x14ac:dyDescent="0.3">
      <c r="A1699" s="46"/>
      <c r="B1699" s="46"/>
      <c r="C1699" s="46"/>
    </row>
    <row r="1700" spans="1:3" ht="12" customHeight="1" x14ac:dyDescent="0.3">
      <c r="A1700" s="46"/>
      <c r="B1700" s="46"/>
      <c r="C1700" s="46"/>
    </row>
    <row r="1701" spans="1:3" ht="12" customHeight="1" x14ac:dyDescent="0.3">
      <c r="A1701" s="46"/>
      <c r="B1701" s="46"/>
      <c r="C1701" s="46"/>
    </row>
    <row r="1702" spans="1:3" ht="12" customHeight="1" x14ac:dyDescent="0.3">
      <c r="A1702" s="46"/>
      <c r="B1702" s="46"/>
      <c r="C1702" s="46"/>
    </row>
    <row r="1703" spans="1:3" ht="12" customHeight="1" x14ac:dyDescent="0.3">
      <c r="A1703" s="46"/>
      <c r="B1703" s="46"/>
      <c r="C1703" s="46"/>
    </row>
    <row r="1704" spans="1:3" ht="12" customHeight="1" x14ac:dyDescent="0.3">
      <c r="A1704" s="46"/>
      <c r="B1704" s="46"/>
      <c r="C1704" s="46"/>
    </row>
    <row r="1705" spans="1:3" ht="12" customHeight="1" x14ac:dyDescent="0.3">
      <c r="A1705" s="46"/>
      <c r="B1705" s="46"/>
      <c r="C1705" s="46"/>
    </row>
    <row r="1706" spans="1:3" ht="12" customHeight="1" x14ac:dyDescent="0.3">
      <c r="A1706" s="46"/>
      <c r="B1706" s="46"/>
      <c r="C1706" s="46"/>
    </row>
    <row r="1707" spans="1:3" ht="12" customHeight="1" x14ac:dyDescent="0.3">
      <c r="A1707" s="46"/>
      <c r="B1707" s="46"/>
      <c r="C1707" s="46"/>
    </row>
    <row r="1708" spans="1:3" ht="12" customHeight="1" x14ac:dyDescent="0.3">
      <c r="A1708" s="46"/>
      <c r="B1708" s="46"/>
      <c r="C1708" s="46"/>
    </row>
    <row r="1709" spans="1:3" ht="12" customHeight="1" x14ac:dyDescent="0.3">
      <c r="A1709" s="46"/>
      <c r="B1709" s="46"/>
      <c r="C1709" s="46"/>
    </row>
    <row r="1710" spans="1:3" ht="12" customHeight="1" x14ac:dyDescent="0.3">
      <c r="A1710" s="46"/>
      <c r="B1710" s="46"/>
      <c r="C1710" s="46"/>
    </row>
    <row r="1711" spans="1:3" ht="12" customHeight="1" x14ac:dyDescent="0.3">
      <c r="A1711" s="46"/>
      <c r="B1711" s="46"/>
      <c r="C1711" s="46"/>
    </row>
    <row r="1712" spans="1:3" ht="12" customHeight="1" x14ac:dyDescent="0.3">
      <c r="A1712" s="46"/>
      <c r="B1712" s="46"/>
      <c r="C1712" s="46"/>
    </row>
    <row r="1713" spans="1:3" ht="12" customHeight="1" x14ac:dyDescent="0.3">
      <c r="A1713" s="46"/>
      <c r="B1713" s="46"/>
      <c r="C1713" s="46"/>
    </row>
    <row r="1714" spans="1:3" ht="12" customHeight="1" x14ac:dyDescent="0.3">
      <c r="A1714" s="46"/>
      <c r="B1714" s="46"/>
      <c r="C1714" s="46"/>
    </row>
    <row r="1715" spans="1:3" ht="12" customHeight="1" x14ac:dyDescent="0.3">
      <c r="A1715" s="46"/>
      <c r="B1715" s="46"/>
      <c r="C1715" s="46"/>
    </row>
    <row r="1716" spans="1:3" ht="12" customHeight="1" x14ac:dyDescent="0.3">
      <c r="A1716" s="46"/>
      <c r="B1716" s="46"/>
      <c r="C1716" s="46"/>
    </row>
    <row r="1717" spans="1:3" ht="12" customHeight="1" x14ac:dyDescent="0.3">
      <c r="A1717" s="46"/>
      <c r="B1717" s="46"/>
      <c r="C1717" s="46"/>
    </row>
    <row r="1718" spans="1:3" ht="12" customHeight="1" x14ac:dyDescent="0.3">
      <c r="A1718" s="46"/>
      <c r="B1718" s="46"/>
      <c r="C1718" s="46"/>
    </row>
    <row r="1719" spans="1:3" ht="12" customHeight="1" x14ac:dyDescent="0.3">
      <c r="A1719" s="46"/>
      <c r="B1719" s="46"/>
      <c r="C1719" s="46"/>
    </row>
    <row r="1720" spans="1:3" ht="12" customHeight="1" x14ac:dyDescent="0.3">
      <c r="A1720" s="46"/>
      <c r="B1720" s="46"/>
      <c r="C1720" s="46"/>
    </row>
    <row r="1721" spans="1:3" ht="12" customHeight="1" x14ac:dyDescent="0.3">
      <c r="A1721" s="46"/>
      <c r="B1721" s="46"/>
      <c r="C1721" s="46"/>
    </row>
    <row r="1722" spans="1:3" ht="12" customHeight="1" x14ac:dyDescent="0.3">
      <c r="A1722" s="46"/>
      <c r="B1722" s="46"/>
      <c r="C1722" s="46"/>
    </row>
    <row r="1723" spans="1:3" ht="12" customHeight="1" x14ac:dyDescent="0.3">
      <c r="A1723" s="46"/>
      <c r="B1723" s="46"/>
      <c r="C1723" s="46"/>
    </row>
    <row r="1724" spans="1:3" ht="12" customHeight="1" x14ac:dyDescent="0.3">
      <c r="A1724" s="46"/>
      <c r="B1724" s="46"/>
      <c r="C1724" s="46"/>
    </row>
    <row r="1725" spans="1:3" ht="12" customHeight="1" x14ac:dyDescent="0.3">
      <c r="A1725" s="46"/>
      <c r="B1725" s="46"/>
      <c r="C1725" s="46"/>
    </row>
    <row r="1726" spans="1:3" ht="12" customHeight="1" x14ac:dyDescent="0.3">
      <c r="A1726" s="46"/>
      <c r="B1726" s="46"/>
      <c r="C1726" s="46"/>
    </row>
    <row r="1727" spans="1:3" ht="12" customHeight="1" x14ac:dyDescent="0.3">
      <c r="A1727" s="46"/>
      <c r="B1727" s="46"/>
      <c r="C1727" s="46"/>
    </row>
    <row r="1728" spans="1:3" ht="12" customHeight="1" x14ac:dyDescent="0.3">
      <c r="A1728" s="46"/>
      <c r="B1728" s="46"/>
      <c r="C1728" s="46"/>
    </row>
    <row r="1729" spans="1:3" ht="12" customHeight="1" x14ac:dyDescent="0.3">
      <c r="A1729" s="46"/>
      <c r="B1729" s="46"/>
      <c r="C1729" s="46"/>
    </row>
    <row r="1730" spans="1:3" ht="12" customHeight="1" x14ac:dyDescent="0.3">
      <c r="A1730" s="46"/>
      <c r="B1730" s="46"/>
      <c r="C1730" s="46"/>
    </row>
    <row r="1731" spans="1:3" ht="12" customHeight="1" x14ac:dyDescent="0.3">
      <c r="A1731" s="46"/>
      <c r="B1731" s="46"/>
      <c r="C1731" s="46"/>
    </row>
    <row r="1732" spans="1:3" ht="12" customHeight="1" x14ac:dyDescent="0.3">
      <c r="A1732" s="46"/>
      <c r="B1732" s="46"/>
      <c r="C1732" s="46"/>
    </row>
    <row r="1733" spans="1:3" ht="12" customHeight="1" x14ac:dyDescent="0.3">
      <c r="A1733" s="46"/>
      <c r="B1733" s="46"/>
      <c r="C1733" s="46"/>
    </row>
    <row r="1734" spans="1:3" ht="12" customHeight="1" x14ac:dyDescent="0.3">
      <c r="A1734" s="46"/>
      <c r="B1734" s="46"/>
      <c r="C1734" s="46"/>
    </row>
    <row r="1735" spans="1:3" ht="12" customHeight="1" x14ac:dyDescent="0.3">
      <c r="A1735" s="46"/>
      <c r="B1735" s="46"/>
      <c r="C1735" s="46"/>
    </row>
    <row r="1736" spans="1:3" ht="12" customHeight="1" x14ac:dyDescent="0.3">
      <c r="A1736" s="46"/>
      <c r="B1736" s="46"/>
      <c r="C1736" s="46"/>
    </row>
    <row r="1737" spans="1:3" ht="12" customHeight="1" x14ac:dyDescent="0.3">
      <c r="A1737" s="46"/>
      <c r="B1737" s="46"/>
      <c r="C1737" s="46"/>
    </row>
    <row r="1738" spans="1:3" ht="12" customHeight="1" x14ac:dyDescent="0.3">
      <c r="A1738" s="46"/>
      <c r="B1738" s="46"/>
      <c r="C1738" s="46"/>
    </row>
    <row r="1739" spans="1:3" ht="12" customHeight="1" x14ac:dyDescent="0.3">
      <c r="A1739" s="46"/>
      <c r="B1739" s="46"/>
      <c r="C1739" s="46"/>
    </row>
    <row r="1740" spans="1:3" ht="12" customHeight="1" x14ac:dyDescent="0.3">
      <c r="A1740" s="46"/>
      <c r="B1740" s="46"/>
      <c r="C1740" s="46"/>
    </row>
    <row r="1741" spans="1:3" ht="12" customHeight="1" x14ac:dyDescent="0.3">
      <c r="A1741" s="46"/>
      <c r="B1741" s="46"/>
      <c r="C1741" s="46"/>
    </row>
    <row r="1742" spans="1:3" ht="12" customHeight="1" x14ac:dyDescent="0.3">
      <c r="A1742" s="46"/>
      <c r="B1742" s="46"/>
      <c r="C1742" s="46"/>
    </row>
    <row r="1743" spans="1:3" ht="12" customHeight="1" x14ac:dyDescent="0.3">
      <c r="A1743" s="46"/>
      <c r="B1743" s="46"/>
      <c r="C1743" s="46"/>
    </row>
    <row r="1744" spans="1:3" ht="12" customHeight="1" x14ac:dyDescent="0.3">
      <c r="A1744" s="46"/>
      <c r="B1744" s="46"/>
      <c r="C1744" s="46"/>
    </row>
    <row r="1745" spans="1:3" ht="12" customHeight="1" x14ac:dyDescent="0.3">
      <c r="A1745" s="46"/>
      <c r="B1745" s="46"/>
      <c r="C1745" s="46"/>
    </row>
    <row r="1746" spans="1:3" ht="12" customHeight="1" x14ac:dyDescent="0.3">
      <c r="A1746" s="46"/>
      <c r="B1746" s="46"/>
      <c r="C1746" s="46"/>
    </row>
    <row r="1747" spans="1:3" ht="12" customHeight="1" x14ac:dyDescent="0.3">
      <c r="A1747" s="46"/>
      <c r="B1747" s="46"/>
      <c r="C1747" s="46"/>
    </row>
    <row r="1748" spans="1:3" ht="12" customHeight="1" x14ac:dyDescent="0.3">
      <c r="A1748" s="46"/>
      <c r="B1748" s="46"/>
      <c r="C1748" s="46"/>
    </row>
    <row r="1749" spans="1:3" ht="12" customHeight="1" x14ac:dyDescent="0.3">
      <c r="A1749" s="46"/>
      <c r="B1749" s="46"/>
      <c r="C1749" s="46"/>
    </row>
    <row r="1750" spans="1:3" ht="12" customHeight="1" x14ac:dyDescent="0.3">
      <c r="A1750" s="46"/>
      <c r="B1750" s="46"/>
      <c r="C1750" s="46"/>
    </row>
    <row r="1751" spans="1:3" ht="12" customHeight="1" x14ac:dyDescent="0.3">
      <c r="A1751" s="46"/>
      <c r="B1751" s="46"/>
      <c r="C1751" s="46"/>
    </row>
    <row r="1752" spans="1:3" ht="12" customHeight="1" x14ac:dyDescent="0.3">
      <c r="A1752" s="46"/>
      <c r="B1752" s="46"/>
      <c r="C1752" s="46"/>
    </row>
    <row r="1753" spans="1:3" ht="12" customHeight="1" x14ac:dyDescent="0.3">
      <c r="A1753" s="46"/>
      <c r="B1753" s="46"/>
      <c r="C1753" s="46"/>
    </row>
    <row r="1754" spans="1:3" ht="12" customHeight="1" x14ac:dyDescent="0.3">
      <c r="A1754" s="46"/>
      <c r="B1754" s="46"/>
      <c r="C1754" s="46"/>
    </row>
    <row r="1755" spans="1:3" ht="12" customHeight="1" x14ac:dyDescent="0.3">
      <c r="A1755" s="46"/>
      <c r="B1755" s="46"/>
      <c r="C1755" s="46"/>
    </row>
    <row r="1756" spans="1:3" ht="12" customHeight="1" x14ac:dyDescent="0.3">
      <c r="A1756" s="46"/>
      <c r="B1756" s="46"/>
      <c r="C1756" s="46"/>
    </row>
    <row r="1757" spans="1:3" ht="12" customHeight="1" x14ac:dyDescent="0.3">
      <c r="A1757" s="46"/>
      <c r="B1757" s="46"/>
      <c r="C1757" s="46"/>
    </row>
    <row r="1758" spans="1:3" ht="12" customHeight="1" x14ac:dyDescent="0.3">
      <c r="A1758" s="46"/>
      <c r="B1758" s="46"/>
      <c r="C1758" s="46"/>
    </row>
    <row r="1759" spans="1:3" ht="12" customHeight="1" x14ac:dyDescent="0.3">
      <c r="A1759" s="46"/>
      <c r="B1759" s="46"/>
      <c r="C1759" s="46"/>
    </row>
    <row r="1760" spans="1:3" ht="12" customHeight="1" x14ac:dyDescent="0.3">
      <c r="A1760" s="46"/>
      <c r="B1760" s="46"/>
      <c r="C1760" s="46"/>
    </row>
    <row r="1761" spans="1:3" ht="12" customHeight="1" x14ac:dyDescent="0.3">
      <c r="A1761" s="46"/>
      <c r="B1761" s="46"/>
      <c r="C1761" s="46"/>
    </row>
    <row r="1762" spans="1:3" ht="12" customHeight="1" x14ac:dyDescent="0.3">
      <c r="A1762" s="46"/>
      <c r="B1762" s="46"/>
      <c r="C1762" s="46"/>
    </row>
    <row r="1763" spans="1:3" ht="12" customHeight="1" x14ac:dyDescent="0.3">
      <c r="A1763" s="46"/>
      <c r="B1763" s="46"/>
      <c r="C1763" s="46"/>
    </row>
    <row r="1764" spans="1:3" ht="12" customHeight="1" x14ac:dyDescent="0.3">
      <c r="A1764" s="46"/>
      <c r="B1764" s="46"/>
      <c r="C1764" s="46"/>
    </row>
    <row r="1765" spans="1:3" ht="12" customHeight="1" x14ac:dyDescent="0.3">
      <c r="A1765" s="46"/>
      <c r="B1765" s="46"/>
      <c r="C1765" s="46"/>
    </row>
    <row r="1766" spans="1:3" ht="12" customHeight="1" x14ac:dyDescent="0.3">
      <c r="A1766" s="46"/>
      <c r="B1766" s="46"/>
      <c r="C1766" s="46"/>
    </row>
    <row r="1767" spans="1:3" ht="12" customHeight="1" x14ac:dyDescent="0.3">
      <c r="A1767" s="46"/>
      <c r="B1767" s="46"/>
      <c r="C1767" s="46"/>
    </row>
    <row r="1768" spans="1:3" ht="12" customHeight="1" x14ac:dyDescent="0.3">
      <c r="A1768" s="46"/>
      <c r="B1768" s="46"/>
      <c r="C1768" s="46"/>
    </row>
    <row r="1769" spans="1:3" ht="12" customHeight="1" x14ac:dyDescent="0.3">
      <c r="A1769" s="46"/>
      <c r="B1769" s="46"/>
      <c r="C1769" s="46"/>
    </row>
    <row r="1770" spans="1:3" ht="12" customHeight="1" x14ac:dyDescent="0.3">
      <c r="A1770" s="46"/>
      <c r="B1770" s="46"/>
      <c r="C1770" s="46"/>
    </row>
    <row r="1771" spans="1:3" ht="12" customHeight="1" x14ac:dyDescent="0.3">
      <c r="A1771" s="46"/>
      <c r="B1771" s="46"/>
      <c r="C1771" s="46"/>
    </row>
    <row r="1772" spans="1:3" ht="12" customHeight="1" x14ac:dyDescent="0.3">
      <c r="A1772" s="46"/>
      <c r="B1772" s="46"/>
      <c r="C1772" s="46"/>
    </row>
    <row r="1773" spans="1:3" ht="12" customHeight="1" x14ac:dyDescent="0.3">
      <c r="A1773" s="46"/>
      <c r="B1773" s="46"/>
      <c r="C1773" s="46"/>
    </row>
    <row r="1774" spans="1:3" ht="12" customHeight="1" x14ac:dyDescent="0.3">
      <c r="A1774" s="46"/>
      <c r="B1774" s="46"/>
      <c r="C1774" s="46"/>
    </row>
    <row r="1775" spans="1:3" ht="12" customHeight="1" x14ac:dyDescent="0.3">
      <c r="A1775" s="46"/>
      <c r="B1775" s="46"/>
      <c r="C1775" s="46"/>
    </row>
    <row r="1776" spans="1:3" ht="12" customHeight="1" x14ac:dyDescent="0.3">
      <c r="A1776" s="46"/>
      <c r="B1776" s="46"/>
      <c r="C1776" s="46"/>
    </row>
    <row r="1777" spans="1:3" ht="12" customHeight="1" x14ac:dyDescent="0.3">
      <c r="A1777" s="46"/>
      <c r="B1777" s="46"/>
      <c r="C1777" s="46"/>
    </row>
    <row r="1778" spans="1:3" ht="12" customHeight="1" x14ac:dyDescent="0.3">
      <c r="A1778" s="46"/>
      <c r="B1778" s="46"/>
      <c r="C1778" s="46"/>
    </row>
    <row r="1779" spans="1:3" ht="12" customHeight="1" x14ac:dyDescent="0.3">
      <c r="A1779" s="46"/>
      <c r="B1779" s="46"/>
      <c r="C1779" s="46"/>
    </row>
    <row r="1780" spans="1:3" ht="12" customHeight="1" x14ac:dyDescent="0.3">
      <c r="A1780" s="46"/>
      <c r="B1780" s="46"/>
      <c r="C1780" s="46"/>
    </row>
    <row r="1781" spans="1:3" ht="12" customHeight="1" x14ac:dyDescent="0.3">
      <c r="A1781" s="46"/>
      <c r="B1781" s="46"/>
      <c r="C1781" s="46"/>
    </row>
    <row r="1782" spans="1:3" ht="12" customHeight="1" x14ac:dyDescent="0.3">
      <c r="A1782" s="46"/>
      <c r="B1782" s="46"/>
      <c r="C1782" s="46"/>
    </row>
    <row r="1783" spans="1:3" ht="12" customHeight="1" x14ac:dyDescent="0.3">
      <c r="A1783" s="46"/>
      <c r="B1783" s="46"/>
      <c r="C1783" s="46"/>
    </row>
    <row r="1784" spans="1:3" ht="12" customHeight="1" x14ac:dyDescent="0.3">
      <c r="A1784" s="46"/>
      <c r="B1784" s="46"/>
      <c r="C1784" s="46"/>
    </row>
    <row r="1785" spans="1:3" ht="12" customHeight="1" x14ac:dyDescent="0.3">
      <c r="A1785" s="46"/>
      <c r="B1785" s="46"/>
      <c r="C1785" s="46"/>
    </row>
    <row r="1786" spans="1:3" ht="12" customHeight="1" x14ac:dyDescent="0.3">
      <c r="A1786" s="46"/>
      <c r="B1786" s="46"/>
      <c r="C1786" s="46"/>
    </row>
    <row r="1787" spans="1:3" ht="12" customHeight="1" x14ac:dyDescent="0.3">
      <c r="A1787" s="46"/>
      <c r="B1787" s="46"/>
      <c r="C1787" s="46"/>
    </row>
    <row r="1788" spans="1:3" ht="12" customHeight="1" x14ac:dyDescent="0.3">
      <c r="A1788" s="46"/>
      <c r="B1788" s="46"/>
      <c r="C1788" s="46"/>
    </row>
    <row r="1789" spans="1:3" ht="12" customHeight="1" x14ac:dyDescent="0.3">
      <c r="A1789" s="46"/>
      <c r="B1789" s="46"/>
      <c r="C1789" s="46"/>
    </row>
    <row r="1790" spans="1:3" ht="12" customHeight="1" x14ac:dyDescent="0.3">
      <c r="A1790" s="46"/>
      <c r="B1790" s="46"/>
      <c r="C1790" s="46"/>
    </row>
    <row r="1791" spans="1:3" ht="12" customHeight="1" x14ac:dyDescent="0.3">
      <c r="A1791" s="46"/>
      <c r="B1791" s="46"/>
      <c r="C1791" s="46"/>
    </row>
    <row r="1792" spans="1:3" ht="12" customHeight="1" x14ac:dyDescent="0.3">
      <c r="A1792" s="46"/>
      <c r="B1792" s="46"/>
      <c r="C1792" s="46"/>
    </row>
    <row r="1793" spans="1:3" ht="12" customHeight="1" x14ac:dyDescent="0.3">
      <c r="A1793" s="46"/>
      <c r="B1793" s="46"/>
      <c r="C1793" s="46"/>
    </row>
    <row r="1794" spans="1:3" ht="12" customHeight="1" x14ac:dyDescent="0.3">
      <c r="A1794" s="46"/>
      <c r="B1794" s="46"/>
      <c r="C1794" s="46"/>
    </row>
    <row r="1795" spans="1:3" ht="12" customHeight="1" x14ac:dyDescent="0.3">
      <c r="A1795" s="46"/>
      <c r="B1795" s="46"/>
      <c r="C1795" s="46"/>
    </row>
    <row r="1796" spans="1:3" ht="12" customHeight="1" x14ac:dyDescent="0.3">
      <c r="A1796" s="46"/>
      <c r="B1796" s="46"/>
      <c r="C1796" s="46"/>
    </row>
    <row r="1797" spans="1:3" ht="12" customHeight="1" x14ac:dyDescent="0.3">
      <c r="A1797" s="46"/>
      <c r="B1797" s="46"/>
      <c r="C1797" s="46"/>
    </row>
    <row r="1798" spans="1:3" ht="12" customHeight="1" x14ac:dyDescent="0.3">
      <c r="A1798" s="46"/>
      <c r="B1798" s="46"/>
      <c r="C1798" s="46"/>
    </row>
    <row r="1799" spans="1:3" ht="12" customHeight="1" x14ac:dyDescent="0.3">
      <c r="A1799" s="46"/>
      <c r="B1799" s="46"/>
      <c r="C1799" s="46"/>
    </row>
    <row r="1800" spans="1:3" ht="12" customHeight="1" x14ac:dyDescent="0.3">
      <c r="A1800" s="46"/>
      <c r="B1800" s="46"/>
      <c r="C1800" s="46"/>
    </row>
    <row r="1801" spans="1:3" ht="12" customHeight="1" x14ac:dyDescent="0.3">
      <c r="A1801" s="46"/>
      <c r="B1801" s="46"/>
      <c r="C1801" s="46"/>
    </row>
    <row r="1802" spans="1:3" ht="12" customHeight="1" x14ac:dyDescent="0.3">
      <c r="A1802" s="46"/>
      <c r="B1802" s="46"/>
      <c r="C1802" s="46"/>
    </row>
    <row r="1803" spans="1:3" ht="12" customHeight="1" x14ac:dyDescent="0.3">
      <c r="A1803" s="46"/>
      <c r="B1803" s="46"/>
      <c r="C1803" s="46"/>
    </row>
    <row r="1804" spans="1:3" ht="12" customHeight="1" x14ac:dyDescent="0.3">
      <c r="A1804" s="46"/>
      <c r="B1804" s="46"/>
      <c r="C1804" s="46"/>
    </row>
    <row r="1805" spans="1:3" ht="12" customHeight="1" x14ac:dyDescent="0.3">
      <c r="A1805" s="46"/>
      <c r="B1805" s="46"/>
      <c r="C1805" s="46"/>
    </row>
    <row r="1806" spans="1:3" ht="12" customHeight="1" x14ac:dyDescent="0.3">
      <c r="A1806" s="46"/>
      <c r="B1806" s="46"/>
      <c r="C1806" s="46"/>
    </row>
    <row r="1807" spans="1:3" ht="12" customHeight="1" x14ac:dyDescent="0.3">
      <c r="A1807" s="46"/>
      <c r="B1807" s="46"/>
      <c r="C1807" s="46"/>
    </row>
    <row r="1808" spans="1:3" ht="12" customHeight="1" x14ac:dyDescent="0.3">
      <c r="A1808" s="46"/>
      <c r="B1808" s="46"/>
      <c r="C1808" s="46"/>
    </row>
    <row r="1809" spans="1:3" ht="12" customHeight="1" x14ac:dyDescent="0.3">
      <c r="A1809" s="46"/>
      <c r="B1809" s="46"/>
      <c r="C1809" s="46"/>
    </row>
    <row r="1810" spans="1:3" ht="12" customHeight="1" x14ac:dyDescent="0.3">
      <c r="A1810" s="46"/>
      <c r="B1810" s="46"/>
      <c r="C1810" s="46"/>
    </row>
    <row r="1811" spans="1:3" ht="12" customHeight="1" x14ac:dyDescent="0.3">
      <c r="A1811" s="46"/>
      <c r="B1811" s="46"/>
      <c r="C1811" s="46"/>
    </row>
    <row r="1812" spans="1:3" ht="12" customHeight="1" x14ac:dyDescent="0.3">
      <c r="A1812" s="46"/>
      <c r="B1812" s="46"/>
      <c r="C1812" s="46"/>
    </row>
    <row r="1813" spans="1:3" ht="12" customHeight="1" x14ac:dyDescent="0.3">
      <c r="A1813" s="46"/>
      <c r="B1813" s="46"/>
      <c r="C1813" s="46"/>
    </row>
    <row r="1814" spans="1:3" ht="12" customHeight="1" x14ac:dyDescent="0.3">
      <c r="A1814" s="46"/>
      <c r="B1814" s="46"/>
      <c r="C1814" s="46"/>
    </row>
    <row r="1815" spans="1:3" ht="12" customHeight="1" x14ac:dyDescent="0.3">
      <c r="A1815" s="46"/>
      <c r="B1815" s="46"/>
      <c r="C1815" s="46"/>
    </row>
    <row r="1816" spans="1:3" ht="12" customHeight="1" x14ac:dyDescent="0.3">
      <c r="A1816" s="46"/>
      <c r="B1816" s="46"/>
      <c r="C1816" s="46"/>
    </row>
    <row r="1817" spans="1:3" ht="12" customHeight="1" x14ac:dyDescent="0.3">
      <c r="A1817" s="46"/>
      <c r="B1817" s="46"/>
      <c r="C1817" s="46"/>
    </row>
    <row r="1818" spans="1:3" ht="12" customHeight="1" x14ac:dyDescent="0.3">
      <c r="A1818" s="46"/>
      <c r="B1818" s="46"/>
      <c r="C1818" s="46"/>
    </row>
    <row r="1819" spans="1:3" ht="12" customHeight="1" x14ac:dyDescent="0.3">
      <c r="A1819" s="46"/>
      <c r="B1819" s="46"/>
      <c r="C1819" s="46"/>
    </row>
    <row r="1820" spans="1:3" ht="12" customHeight="1" x14ac:dyDescent="0.3">
      <c r="A1820" s="46"/>
      <c r="B1820" s="46"/>
      <c r="C1820" s="46"/>
    </row>
    <row r="1821" spans="1:3" ht="12" customHeight="1" x14ac:dyDescent="0.3">
      <c r="A1821" s="46"/>
      <c r="B1821" s="46"/>
      <c r="C1821" s="46"/>
    </row>
    <row r="1822" spans="1:3" ht="12" customHeight="1" x14ac:dyDescent="0.3">
      <c r="A1822" s="46"/>
      <c r="B1822" s="46"/>
      <c r="C1822" s="46"/>
    </row>
    <row r="1823" spans="1:3" ht="12" customHeight="1" x14ac:dyDescent="0.3">
      <c r="A1823" s="46"/>
      <c r="B1823" s="46"/>
      <c r="C1823" s="46"/>
    </row>
    <row r="1824" spans="1:3" ht="12" customHeight="1" x14ac:dyDescent="0.3">
      <c r="A1824" s="46"/>
      <c r="B1824" s="46"/>
      <c r="C1824" s="46"/>
    </row>
    <row r="1825" spans="1:3" ht="12" customHeight="1" x14ac:dyDescent="0.3">
      <c r="A1825" s="46"/>
      <c r="B1825" s="46"/>
      <c r="C1825" s="46"/>
    </row>
    <row r="1826" spans="1:3" ht="12" customHeight="1" x14ac:dyDescent="0.3">
      <c r="A1826" s="46"/>
      <c r="B1826" s="46"/>
      <c r="C1826" s="46"/>
    </row>
    <row r="1827" spans="1:3" ht="12" customHeight="1" x14ac:dyDescent="0.3">
      <c r="A1827" s="46"/>
      <c r="B1827" s="46"/>
      <c r="C1827" s="46"/>
    </row>
    <row r="1828" spans="1:3" ht="12" customHeight="1" x14ac:dyDescent="0.3">
      <c r="A1828" s="46"/>
      <c r="B1828" s="46"/>
      <c r="C1828" s="46"/>
    </row>
    <row r="1829" spans="1:3" ht="12" customHeight="1" x14ac:dyDescent="0.3">
      <c r="A1829" s="46"/>
      <c r="B1829" s="46"/>
      <c r="C1829" s="46"/>
    </row>
    <row r="1830" spans="1:3" ht="12" customHeight="1" x14ac:dyDescent="0.3">
      <c r="A1830" s="46"/>
      <c r="B1830" s="46"/>
      <c r="C1830" s="46"/>
    </row>
    <row r="1831" spans="1:3" ht="12" customHeight="1" x14ac:dyDescent="0.3">
      <c r="A1831" s="46"/>
      <c r="B1831" s="46"/>
      <c r="C1831" s="46"/>
    </row>
    <row r="1832" spans="1:3" ht="12" customHeight="1" x14ac:dyDescent="0.3">
      <c r="A1832" s="46"/>
      <c r="B1832" s="46"/>
      <c r="C1832" s="46"/>
    </row>
    <row r="1833" spans="1:3" ht="12" customHeight="1" x14ac:dyDescent="0.3">
      <c r="A1833" s="46"/>
      <c r="B1833" s="46"/>
      <c r="C1833" s="46"/>
    </row>
    <row r="1834" spans="1:3" ht="12" customHeight="1" x14ac:dyDescent="0.3">
      <c r="A1834" s="46"/>
      <c r="B1834" s="46"/>
      <c r="C1834" s="46"/>
    </row>
    <row r="1835" spans="1:3" ht="12" customHeight="1" x14ac:dyDescent="0.3">
      <c r="A1835" s="46"/>
      <c r="B1835" s="46"/>
      <c r="C1835" s="46"/>
    </row>
    <row r="1836" spans="1:3" ht="12" customHeight="1" x14ac:dyDescent="0.3">
      <c r="A1836" s="46"/>
      <c r="B1836" s="46"/>
      <c r="C1836" s="46"/>
    </row>
    <row r="1837" spans="1:3" ht="12" customHeight="1" x14ac:dyDescent="0.3">
      <c r="A1837" s="46"/>
      <c r="B1837" s="46"/>
      <c r="C1837" s="46"/>
    </row>
    <row r="1838" spans="1:3" ht="12" customHeight="1" x14ac:dyDescent="0.3">
      <c r="A1838" s="46"/>
      <c r="B1838" s="46"/>
      <c r="C1838" s="46"/>
    </row>
    <row r="1839" spans="1:3" ht="12" customHeight="1" x14ac:dyDescent="0.3">
      <c r="A1839" s="46"/>
      <c r="B1839" s="46"/>
      <c r="C1839" s="46"/>
    </row>
    <row r="1840" spans="1:3" ht="12" customHeight="1" x14ac:dyDescent="0.3">
      <c r="A1840" s="46"/>
      <c r="B1840" s="46"/>
      <c r="C1840" s="46"/>
    </row>
    <row r="1841" spans="1:3" ht="12" customHeight="1" x14ac:dyDescent="0.3">
      <c r="A1841" s="46"/>
      <c r="B1841" s="46"/>
      <c r="C1841" s="46"/>
    </row>
    <row r="1842" spans="1:3" ht="12" customHeight="1" x14ac:dyDescent="0.3">
      <c r="A1842" s="46"/>
      <c r="B1842" s="46"/>
      <c r="C1842" s="46"/>
    </row>
    <row r="1843" spans="1:3" ht="12" customHeight="1" x14ac:dyDescent="0.3">
      <c r="A1843" s="46"/>
      <c r="B1843" s="46"/>
      <c r="C1843" s="46"/>
    </row>
    <row r="1844" spans="1:3" ht="12" customHeight="1" x14ac:dyDescent="0.3">
      <c r="A1844" s="46"/>
      <c r="B1844" s="46"/>
      <c r="C1844" s="46"/>
    </row>
    <row r="1845" spans="1:3" ht="12" customHeight="1" x14ac:dyDescent="0.3">
      <c r="A1845" s="46"/>
      <c r="B1845" s="46"/>
      <c r="C1845" s="46"/>
    </row>
    <row r="1846" spans="1:3" ht="12" customHeight="1" x14ac:dyDescent="0.3">
      <c r="A1846" s="46"/>
      <c r="B1846" s="46"/>
      <c r="C1846" s="46"/>
    </row>
    <row r="1847" spans="1:3" ht="12" customHeight="1" x14ac:dyDescent="0.3">
      <c r="A1847" s="46"/>
      <c r="B1847" s="46"/>
      <c r="C1847" s="46"/>
    </row>
    <row r="1848" spans="1:3" ht="12" customHeight="1" x14ac:dyDescent="0.3">
      <c r="A1848" s="46"/>
      <c r="B1848" s="46"/>
      <c r="C1848" s="46"/>
    </row>
    <row r="1849" spans="1:3" ht="12" customHeight="1" x14ac:dyDescent="0.3">
      <c r="A1849" s="46"/>
      <c r="B1849" s="46"/>
      <c r="C1849" s="46"/>
    </row>
    <row r="1850" spans="1:3" ht="12" customHeight="1" x14ac:dyDescent="0.3">
      <c r="A1850" s="46"/>
      <c r="B1850" s="46"/>
      <c r="C1850" s="46"/>
    </row>
    <row r="1851" spans="1:3" ht="12" customHeight="1" x14ac:dyDescent="0.3">
      <c r="A1851" s="46"/>
      <c r="B1851" s="46"/>
      <c r="C1851" s="46"/>
    </row>
    <row r="1852" spans="1:3" ht="12" customHeight="1" x14ac:dyDescent="0.3">
      <c r="A1852" s="46"/>
      <c r="B1852" s="46"/>
      <c r="C1852" s="46"/>
    </row>
    <row r="1853" spans="1:3" ht="12" customHeight="1" x14ac:dyDescent="0.3">
      <c r="A1853" s="46"/>
      <c r="B1853" s="46"/>
      <c r="C1853" s="46"/>
    </row>
    <row r="1854" spans="1:3" ht="12" customHeight="1" x14ac:dyDescent="0.3">
      <c r="A1854" s="46"/>
      <c r="B1854" s="46"/>
      <c r="C1854" s="46"/>
    </row>
    <row r="1855" spans="1:3" ht="12" customHeight="1" x14ac:dyDescent="0.3">
      <c r="A1855" s="46"/>
      <c r="B1855" s="46"/>
      <c r="C1855" s="46"/>
    </row>
    <row r="1856" spans="1:3" ht="12" customHeight="1" x14ac:dyDescent="0.3">
      <c r="A1856" s="46"/>
      <c r="B1856" s="46"/>
      <c r="C1856" s="46"/>
    </row>
    <row r="1857" spans="1:3" ht="12" customHeight="1" x14ac:dyDescent="0.3">
      <c r="A1857" s="46"/>
      <c r="B1857" s="46"/>
      <c r="C1857" s="46"/>
    </row>
    <row r="1858" spans="1:3" ht="12" customHeight="1" x14ac:dyDescent="0.3">
      <c r="A1858" s="46"/>
      <c r="B1858" s="46"/>
      <c r="C1858" s="46"/>
    </row>
    <row r="1859" spans="1:3" ht="12" customHeight="1" x14ac:dyDescent="0.3">
      <c r="A1859" s="46"/>
      <c r="B1859" s="46"/>
      <c r="C1859" s="46"/>
    </row>
    <row r="1860" spans="1:3" ht="12" customHeight="1" x14ac:dyDescent="0.3">
      <c r="A1860" s="46"/>
      <c r="B1860" s="46"/>
      <c r="C1860" s="46"/>
    </row>
    <row r="1861" spans="1:3" ht="12" customHeight="1" x14ac:dyDescent="0.3">
      <c r="A1861" s="46"/>
      <c r="B1861" s="46"/>
      <c r="C1861" s="46"/>
    </row>
    <row r="1862" spans="1:3" ht="12" customHeight="1" x14ac:dyDescent="0.3">
      <c r="A1862" s="46"/>
      <c r="B1862" s="46"/>
      <c r="C1862" s="46"/>
    </row>
    <row r="1863" spans="1:3" ht="12" customHeight="1" x14ac:dyDescent="0.3">
      <c r="A1863" s="46"/>
      <c r="B1863" s="46"/>
      <c r="C1863" s="46"/>
    </row>
    <row r="1864" spans="1:3" ht="12" customHeight="1" x14ac:dyDescent="0.3">
      <c r="A1864" s="46"/>
      <c r="B1864" s="46"/>
      <c r="C1864" s="46"/>
    </row>
    <row r="1865" spans="1:3" ht="12" customHeight="1" x14ac:dyDescent="0.3">
      <c r="A1865" s="46"/>
      <c r="B1865" s="46"/>
      <c r="C1865" s="46"/>
    </row>
    <row r="1866" spans="1:3" ht="12" customHeight="1" x14ac:dyDescent="0.3">
      <c r="A1866" s="46"/>
      <c r="B1866" s="46"/>
      <c r="C1866" s="46"/>
    </row>
    <row r="1867" spans="1:3" ht="12" customHeight="1" x14ac:dyDescent="0.3">
      <c r="A1867" s="46"/>
      <c r="B1867" s="46"/>
      <c r="C1867" s="46"/>
    </row>
    <row r="1868" spans="1:3" ht="12" customHeight="1" x14ac:dyDescent="0.3">
      <c r="A1868" s="46"/>
      <c r="B1868" s="46"/>
      <c r="C1868" s="46"/>
    </row>
    <row r="1869" spans="1:3" ht="12" customHeight="1" x14ac:dyDescent="0.3">
      <c r="A1869" s="46"/>
      <c r="B1869" s="46"/>
      <c r="C1869" s="46"/>
    </row>
    <row r="1870" spans="1:3" ht="12" customHeight="1" x14ac:dyDescent="0.3">
      <c r="A1870" s="46"/>
      <c r="B1870" s="46"/>
      <c r="C1870" s="46"/>
    </row>
    <row r="1871" spans="1:3" ht="12" customHeight="1" x14ac:dyDescent="0.3">
      <c r="A1871" s="46"/>
      <c r="B1871" s="46"/>
      <c r="C1871" s="46"/>
    </row>
    <row r="1872" spans="1:3" ht="12" customHeight="1" x14ac:dyDescent="0.3">
      <c r="A1872" s="46"/>
      <c r="B1872" s="46"/>
      <c r="C1872" s="46"/>
    </row>
    <row r="1873" spans="1:3" ht="12" customHeight="1" x14ac:dyDescent="0.3">
      <c r="A1873" s="46"/>
      <c r="B1873" s="46"/>
      <c r="C1873" s="46"/>
    </row>
    <row r="1874" spans="1:3" ht="12" customHeight="1" x14ac:dyDescent="0.3">
      <c r="A1874" s="46"/>
      <c r="B1874" s="46"/>
      <c r="C1874" s="46"/>
    </row>
    <row r="1875" spans="1:3" ht="12" customHeight="1" x14ac:dyDescent="0.3">
      <c r="A1875" s="46"/>
      <c r="B1875" s="46"/>
      <c r="C1875" s="46"/>
    </row>
    <row r="1876" spans="1:3" ht="12" customHeight="1" x14ac:dyDescent="0.3">
      <c r="A1876" s="46"/>
      <c r="B1876" s="46"/>
      <c r="C1876" s="46"/>
    </row>
    <row r="1877" spans="1:3" ht="12" customHeight="1" x14ac:dyDescent="0.3">
      <c r="A1877" s="46"/>
      <c r="B1877" s="46"/>
      <c r="C1877" s="46"/>
    </row>
    <row r="1878" spans="1:3" ht="12" customHeight="1" x14ac:dyDescent="0.3">
      <c r="A1878" s="46"/>
      <c r="B1878" s="46"/>
      <c r="C1878" s="46"/>
    </row>
    <row r="1879" spans="1:3" ht="12" customHeight="1" x14ac:dyDescent="0.3">
      <c r="A1879" s="46"/>
      <c r="B1879" s="46"/>
      <c r="C1879" s="46"/>
    </row>
    <row r="1880" spans="1:3" ht="12" customHeight="1" x14ac:dyDescent="0.3">
      <c r="A1880" s="46"/>
      <c r="B1880" s="46"/>
      <c r="C1880" s="46"/>
    </row>
    <row r="1881" spans="1:3" ht="12" customHeight="1" x14ac:dyDescent="0.3">
      <c r="A1881" s="46"/>
      <c r="B1881" s="46"/>
      <c r="C1881" s="46"/>
    </row>
    <row r="1882" spans="1:3" ht="12" customHeight="1" x14ac:dyDescent="0.3">
      <c r="A1882" s="46"/>
      <c r="B1882" s="46"/>
      <c r="C1882" s="46"/>
    </row>
    <row r="1883" spans="1:3" ht="12" customHeight="1" x14ac:dyDescent="0.3">
      <c r="A1883" s="46"/>
      <c r="B1883" s="46"/>
      <c r="C1883" s="46"/>
    </row>
    <row r="1884" spans="1:3" ht="12" customHeight="1" x14ac:dyDescent="0.3">
      <c r="A1884" s="46"/>
      <c r="B1884" s="46"/>
      <c r="C1884" s="46"/>
    </row>
    <row r="1885" spans="1:3" ht="12" customHeight="1" x14ac:dyDescent="0.3">
      <c r="A1885" s="46"/>
      <c r="B1885" s="46"/>
      <c r="C1885" s="46"/>
    </row>
    <row r="1886" spans="1:3" ht="12" customHeight="1" x14ac:dyDescent="0.3">
      <c r="A1886" s="46"/>
      <c r="B1886" s="46"/>
      <c r="C1886" s="46"/>
    </row>
    <row r="1887" spans="1:3" ht="12" customHeight="1" x14ac:dyDescent="0.3">
      <c r="A1887" s="46"/>
      <c r="B1887" s="46"/>
      <c r="C1887" s="46"/>
    </row>
    <row r="1888" spans="1:3" ht="12" customHeight="1" x14ac:dyDescent="0.3">
      <c r="A1888" s="46"/>
      <c r="B1888" s="46"/>
      <c r="C1888" s="46"/>
    </row>
    <row r="1889" spans="1:3" ht="12" customHeight="1" x14ac:dyDescent="0.3">
      <c r="A1889" s="46"/>
      <c r="B1889" s="46"/>
      <c r="C1889" s="46"/>
    </row>
    <row r="1890" spans="1:3" ht="12" customHeight="1" x14ac:dyDescent="0.3">
      <c r="A1890" s="46"/>
      <c r="B1890" s="46"/>
      <c r="C1890" s="46"/>
    </row>
    <row r="1891" spans="1:3" ht="12" customHeight="1" x14ac:dyDescent="0.3">
      <c r="A1891" s="46"/>
      <c r="B1891" s="46"/>
      <c r="C1891" s="46"/>
    </row>
    <row r="1892" spans="1:3" ht="12" customHeight="1" x14ac:dyDescent="0.3">
      <c r="A1892" s="46"/>
      <c r="B1892" s="46"/>
      <c r="C1892" s="46"/>
    </row>
    <row r="1893" spans="1:3" ht="12" customHeight="1" x14ac:dyDescent="0.3">
      <c r="A1893" s="46"/>
      <c r="B1893" s="46"/>
      <c r="C1893" s="46"/>
    </row>
    <row r="1894" spans="1:3" ht="12" customHeight="1" x14ac:dyDescent="0.3">
      <c r="A1894" s="46"/>
      <c r="B1894" s="46"/>
      <c r="C1894" s="46"/>
    </row>
    <row r="1895" spans="1:3" ht="12" customHeight="1" x14ac:dyDescent="0.3">
      <c r="A1895" s="46"/>
      <c r="B1895" s="46"/>
      <c r="C1895" s="46"/>
    </row>
    <row r="1896" spans="1:3" ht="12" customHeight="1" x14ac:dyDescent="0.3">
      <c r="A1896" s="46"/>
      <c r="B1896" s="46"/>
      <c r="C1896" s="46"/>
    </row>
    <row r="1897" spans="1:3" ht="12" customHeight="1" x14ac:dyDescent="0.3">
      <c r="A1897" s="46"/>
      <c r="B1897" s="46"/>
      <c r="C1897" s="46"/>
    </row>
    <row r="1898" spans="1:3" ht="12" customHeight="1" x14ac:dyDescent="0.3">
      <c r="A1898" s="46"/>
      <c r="B1898" s="46"/>
      <c r="C1898" s="46"/>
    </row>
    <row r="1899" spans="1:3" ht="12" customHeight="1" x14ac:dyDescent="0.3">
      <c r="A1899" s="46"/>
      <c r="B1899" s="46"/>
      <c r="C1899" s="46"/>
    </row>
    <row r="1900" spans="1:3" ht="12" customHeight="1" x14ac:dyDescent="0.3">
      <c r="A1900" s="46"/>
      <c r="B1900" s="46"/>
      <c r="C1900" s="46"/>
    </row>
    <row r="1901" spans="1:3" ht="12" customHeight="1" x14ac:dyDescent="0.3">
      <c r="A1901" s="46"/>
      <c r="B1901" s="46"/>
      <c r="C1901" s="46"/>
    </row>
    <row r="1902" spans="1:3" ht="12" customHeight="1" x14ac:dyDescent="0.3">
      <c r="A1902" s="46"/>
      <c r="B1902" s="46"/>
      <c r="C1902" s="46"/>
    </row>
    <row r="1903" spans="1:3" ht="12" customHeight="1" x14ac:dyDescent="0.3">
      <c r="A1903" s="46"/>
      <c r="B1903" s="46"/>
      <c r="C1903" s="46"/>
    </row>
    <row r="1904" spans="1:3" ht="12" customHeight="1" x14ac:dyDescent="0.3">
      <c r="A1904" s="46"/>
      <c r="B1904" s="46"/>
      <c r="C1904" s="46"/>
    </row>
    <row r="1905" spans="1:3" ht="12" customHeight="1" x14ac:dyDescent="0.3">
      <c r="A1905" s="46"/>
      <c r="B1905" s="46"/>
      <c r="C1905" s="46"/>
    </row>
    <row r="1906" spans="1:3" ht="12" customHeight="1" x14ac:dyDescent="0.3">
      <c r="A1906" s="46"/>
      <c r="B1906" s="46"/>
      <c r="C1906" s="46"/>
    </row>
    <row r="1907" spans="1:3" ht="12" customHeight="1" x14ac:dyDescent="0.3">
      <c r="A1907" s="46"/>
      <c r="B1907" s="46"/>
      <c r="C1907" s="46"/>
    </row>
    <row r="1908" spans="1:3" ht="12" customHeight="1" x14ac:dyDescent="0.3">
      <c r="A1908" s="46"/>
      <c r="B1908" s="46"/>
      <c r="C1908" s="46"/>
    </row>
    <row r="1909" spans="1:3" ht="12" customHeight="1" x14ac:dyDescent="0.3">
      <c r="A1909" s="46"/>
      <c r="B1909" s="46"/>
      <c r="C1909" s="46"/>
    </row>
    <row r="1910" spans="1:3" ht="12" customHeight="1" x14ac:dyDescent="0.3">
      <c r="A1910" s="46"/>
      <c r="B1910" s="46"/>
      <c r="C1910" s="46"/>
    </row>
    <row r="1911" spans="1:3" ht="12" customHeight="1" x14ac:dyDescent="0.3">
      <c r="A1911" s="46"/>
      <c r="B1911" s="46"/>
      <c r="C1911" s="46"/>
    </row>
    <row r="1912" spans="1:3" ht="12" customHeight="1" x14ac:dyDescent="0.3">
      <c r="A1912" s="46"/>
      <c r="B1912" s="46"/>
      <c r="C1912" s="46"/>
    </row>
    <row r="1913" spans="1:3" ht="12" customHeight="1" x14ac:dyDescent="0.3">
      <c r="A1913" s="46"/>
      <c r="B1913" s="46"/>
      <c r="C1913" s="46"/>
    </row>
    <row r="1914" spans="1:3" ht="12" customHeight="1" x14ac:dyDescent="0.3">
      <c r="A1914" s="46"/>
      <c r="B1914" s="46"/>
      <c r="C1914" s="46"/>
    </row>
    <row r="1915" spans="1:3" ht="12" customHeight="1" x14ac:dyDescent="0.3">
      <c r="A1915" s="46"/>
      <c r="B1915" s="46"/>
      <c r="C1915" s="46"/>
    </row>
    <row r="1916" spans="1:3" ht="12" customHeight="1" x14ac:dyDescent="0.3">
      <c r="A1916" s="46"/>
      <c r="B1916" s="46"/>
      <c r="C1916" s="46"/>
    </row>
    <row r="1917" spans="1:3" ht="12" customHeight="1" x14ac:dyDescent="0.3">
      <c r="A1917" s="46"/>
      <c r="B1917" s="46"/>
      <c r="C1917" s="46"/>
    </row>
    <row r="1918" spans="1:3" ht="12" customHeight="1" x14ac:dyDescent="0.3">
      <c r="A1918" s="46"/>
      <c r="B1918" s="46"/>
      <c r="C1918" s="46"/>
    </row>
    <row r="1919" spans="1:3" ht="12" customHeight="1" x14ac:dyDescent="0.3">
      <c r="A1919" s="46"/>
      <c r="B1919" s="46"/>
      <c r="C1919" s="46"/>
    </row>
    <row r="1920" spans="1:3" ht="12" customHeight="1" x14ac:dyDescent="0.3">
      <c r="A1920" s="46"/>
      <c r="B1920" s="46"/>
      <c r="C1920" s="46"/>
    </row>
    <row r="1921" spans="1:3" ht="12" customHeight="1" x14ac:dyDescent="0.3">
      <c r="A1921" s="46"/>
      <c r="B1921" s="46"/>
      <c r="C1921" s="46"/>
    </row>
    <row r="1922" spans="1:3" ht="12" customHeight="1" x14ac:dyDescent="0.3">
      <c r="A1922" s="46"/>
      <c r="B1922" s="46"/>
      <c r="C1922" s="46"/>
    </row>
    <row r="1923" spans="1:3" ht="12" customHeight="1" x14ac:dyDescent="0.3">
      <c r="A1923" s="46"/>
      <c r="B1923" s="46"/>
      <c r="C1923" s="46"/>
    </row>
    <row r="1924" spans="1:3" ht="12" customHeight="1" x14ac:dyDescent="0.3">
      <c r="A1924" s="46"/>
      <c r="B1924" s="46"/>
      <c r="C1924" s="46"/>
    </row>
    <row r="1925" spans="1:3" ht="12" customHeight="1" x14ac:dyDescent="0.3">
      <c r="A1925" s="46"/>
      <c r="B1925" s="46"/>
      <c r="C1925" s="46"/>
    </row>
    <row r="1926" spans="1:3" ht="12" customHeight="1" x14ac:dyDescent="0.3">
      <c r="A1926" s="46"/>
      <c r="B1926" s="46"/>
      <c r="C1926" s="46"/>
    </row>
    <row r="1927" spans="1:3" ht="12" customHeight="1" x14ac:dyDescent="0.3">
      <c r="A1927" s="46"/>
      <c r="B1927" s="46"/>
      <c r="C1927" s="46"/>
    </row>
    <row r="1928" spans="1:3" ht="12" customHeight="1" x14ac:dyDescent="0.3">
      <c r="A1928" s="46"/>
      <c r="B1928" s="46"/>
      <c r="C1928" s="46"/>
    </row>
    <row r="1929" spans="1:3" ht="12" customHeight="1" x14ac:dyDescent="0.3">
      <c r="A1929" s="46"/>
      <c r="B1929" s="46"/>
      <c r="C1929" s="46"/>
    </row>
    <row r="1930" spans="1:3" ht="12" customHeight="1" x14ac:dyDescent="0.3">
      <c r="A1930" s="46"/>
      <c r="B1930" s="46"/>
      <c r="C1930" s="46"/>
    </row>
    <row r="1931" spans="1:3" ht="12" customHeight="1" x14ac:dyDescent="0.3">
      <c r="A1931" s="46"/>
      <c r="B1931" s="46"/>
      <c r="C1931" s="46"/>
    </row>
    <row r="1932" spans="1:3" ht="12" customHeight="1" x14ac:dyDescent="0.3">
      <c r="A1932" s="46"/>
      <c r="B1932" s="46"/>
      <c r="C1932" s="46"/>
    </row>
    <row r="1933" spans="1:3" ht="12" customHeight="1" x14ac:dyDescent="0.3">
      <c r="A1933" s="46"/>
      <c r="B1933" s="46"/>
      <c r="C1933" s="46"/>
    </row>
    <row r="1934" spans="1:3" ht="12" customHeight="1" x14ac:dyDescent="0.3">
      <c r="A1934" s="46"/>
      <c r="B1934" s="46"/>
      <c r="C1934" s="46"/>
    </row>
    <row r="1935" spans="1:3" ht="12" customHeight="1" x14ac:dyDescent="0.3">
      <c r="A1935" s="46"/>
      <c r="B1935" s="46"/>
      <c r="C1935" s="46"/>
    </row>
    <row r="1936" spans="1:3" ht="12" customHeight="1" x14ac:dyDescent="0.3">
      <c r="A1936" s="46"/>
      <c r="B1936" s="46"/>
      <c r="C1936" s="46"/>
    </row>
    <row r="1937" spans="1:3" ht="12" customHeight="1" x14ac:dyDescent="0.3">
      <c r="A1937" s="46"/>
      <c r="B1937" s="46"/>
      <c r="C1937" s="46"/>
    </row>
    <row r="1938" spans="1:3" ht="12" customHeight="1" x14ac:dyDescent="0.3">
      <c r="A1938" s="46"/>
      <c r="B1938" s="46"/>
      <c r="C1938" s="46"/>
    </row>
    <row r="1939" spans="1:3" ht="12" customHeight="1" x14ac:dyDescent="0.3">
      <c r="A1939" s="46"/>
      <c r="B1939" s="46"/>
      <c r="C1939" s="46"/>
    </row>
    <row r="1940" spans="1:3" ht="12" customHeight="1" x14ac:dyDescent="0.3">
      <c r="A1940" s="46"/>
      <c r="B1940" s="46"/>
      <c r="C1940" s="46"/>
    </row>
    <row r="1941" spans="1:3" ht="12" customHeight="1" x14ac:dyDescent="0.3">
      <c r="A1941" s="46"/>
      <c r="B1941" s="46"/>
      <c r="C1941" s="46"/>
    </row>
    <row r="1942" spans="1:3" ht="12" customHeight="1" x14ac:dyDescent="0.3">
      <c r="A1942" s="46"/>
      <c r="B1942" s="46"/>
      <c r="C1942" s="46"/>
    </row>
    <row r="1943" spans="1:3" ht="12" customHeight="1" x14ac:dyDescent="0.3">
      <c r="A1943" s="46"/>
      <c r="B1943" s="46"/>
      <c r="C1943" s="46"/>
    </row>
    <row r="1944" spans="1:3" ht="12" customHeight="1" x14ac:dyDescent="0.3">
      <c r="A1944" s="46"/>
      <c r="B1944" s="46"/>
      <c r="C1944" s="46"/>
    </row>
    <row r="1945" spans="1:3" ht="12" customHeight="1" x14ac:dyDescent="0.3">
      <c r="A1945" s="46"/>
      <c r="B1945" s="46"/>
      <c r="C1945" s="46"/>
    </row>
    <row r="1946" spans="1:3" ht="12" customHeight="1" x14ac:dyDescent="0.3">
      <c r="A1946" s="46"/>
      <c r="B1946" s="46"/>
      <c r="C1946" s="46"/>
    </row>
    <row r="1947" spans="1:3" ht="12" customHeight="1" x14ac:dyDescent="0.3">
      <c r="A1947" s="46"/>
      <c r="B1947" s="46"/>
      <c r="C1947" s="46"/>
    </row>
    <row r="1948" spans="1:3" ht="12" customHeight="1" x14ac:dyDescent="0.3">
      <c r="A1948" s="46"/>
      <c r="B1948" s="46"/>
      <c r="C1948" s="46"/>
    </row>
    <row r="1949" spans="1:3" ht="12" customHeight="1" x14ac:dyDescent="0.3">
      <c r="A1949" s="46"/>
      <c r="B1949" s="46"/>
      <c r="C1949" s="46"/>
    </row>
    <row r="1950" spans="1:3" ht="12" customHeight="1" x14ac:dyDescent="0.3">
      <c r="A1950" s="46"/>
      <c r="B1950" s="46"/>
      <c r="C1950" s="46"/>
    </row>
    <row r="1951" spans="1:3" ht="12" customHeight="1" x14ac:dyDescent="0.3">
      <c r="A1951" s="46"/>
      <c r="B1951" s="46"/>
      <c r="C1951" s="46"/>
    </row>
    <row r="1952" spans="1:3" ht="12" customHeight="1" x14ac:dyDescent="0.3">
      <c r="A1952" s="46"/>
      <c r="B1952" s="46"/>
      <c r="C1952" s="46"/>
    </row>
    <row r="1953" spans="1:3" ht="12" customHeight="1" x14ac:dyDescent="0.3">
      <c r="A1953" s="46"/>
      <c r="B1953" s="46"/>
      <c r="C1953" s="46"/>
    </row>
    <row r="1954" spans="1:3" ht="12" customHeight="1" x14ac:dyDescent="0.3">
      <c r="A1954" s="46"/>
      <c r="B1954" s="46"/>
      <c r="C1954" s="46"/>
    </row>
    <row r="1955" spans="1:3" ht="12" customHeight="1" x14ac:dyDescent="0.3">
      <c r="A1955" s="46"/>
      <c r="B1955" s="46"/>
      <c r="C1955" s="46"/>
    </row>
    <row r="1956" spans="1:3" ht="12" customHeight="1" x14ac:dyDescent="0.3">
      <c r="A1956" s="46"/>
      <c r="B1956" s="46"/>
      <c r="C1956" s="46"/>
    </row>
    <row r="1957" spans="1:3" ht="12" customHeight="1" x14ac:dyDescent="0.3">
      <c r="A1957" s="46"/>
      <c r="B1957" s="46"/>
      <c r="C1957" s="46"/>
    </row>
    <row r="1958" spans="1:3" ht="12" customHeight="1" x14ac:dyDescent="0.3">
      <c r="A1958" s="46"/>
      <c r="B1958" s="46"/>
      <c r="C1958" s="46"/>
    </row>
    <row r="1959" spans="1:3" ht="12" customHeight="1" x14ac:dyDescent="0.3">
      <c r="A1959" s="46"/>
      <c r="B1959" s="46"/>
      <c r="C1959" s="46"/>
    </row>
    <row r="1960" spans="1:3" ht="12" customHeight="1" x14ac:dyDescent="0.3">
      <c r="A1960" s="46"/>
      <c r="B1960" s="46"/>
      <c r="C1960" s="46"/>
    </row>
    <row r="1961" spans="1:3" ht="12" customHeight="1" x14ac:dyDescent="0.3">
      <c r="A1961" s="46"/>
      <c r="B1961" s="46"/>
      <c r="C1961" s="46"/>
    </row>
    <row r="1962" spans="1:3" ht="12" customHeight="1" x14ac:dyDescent="0.3">
      <c r="A1962" s="46"/>
      <c r="B1962" s="46"/>
      <c r="C1962" s="46"/>
    </row>
    <row r="1963" spans="1:3" ht="12" customHeight="1" x14ac:dyDescent="0.3">
      <c r="A1963" s="46"/>
      <c r="B1963" s="46"/>
      <c r="C1963" s="46"/>
    </row>
    <row r="1964" spans="1:3" ht="12" customHeight="1" x14ac:dyDescent="0.3">
      <c r="A1964" s="46"/>
      <c r="B1964" s="46"/>
      <c r="C1964" s="46"/>
    </row>
    <row r="1965" spans="1:3" ht="12" customHeight="1" x14ac:dyDescent="0.3">
      <c r="A1965" s="46"/>
      <c r="B1965" s="46"/>
      <c r="C1965" s="46"/>
    </row>
    <row r="1966" spans="1:3" ht="12" customHeight="1" x14ac:dyDescent="0.3">
      <c r="A1966" s="46"/>
      <c r="B1966" s="46"/>
      <c r="C1966" s="46"/>
    </row>
    <row r="1967" spans="1:3" ht="12" customHeight="1" x14ac:dyDescent="0.3">
      <c r="A1967" s="46"/>
      <c r="B1967" s="46"/>
      <c r="C1967" s="46"/>
    </row>
    <row r="1968" spans="1:3" ht="12" customHeight="1" x14ac:dyDescent="0.3">
      <c r="A1968" s="46"/>
      <c r="B1968" s="46"/>
      <c r="C1968" s="46"/>
    </row>
    <row r="1969" spans="1:3" ht="12" customHeight="1" x14ac:dyDescent="0.3">
      <c r="A1969" s="46"/>
      <c r="B1969" s="46"/>
      <c r="C1969" s="46"/>
    </row>
    <row r="1970" spans="1:3" ht="12" customHeight="1" x14ac:dyDescent="0.3">
      <c r="A1970" s="46"/>
      <c r="B1970" s="46"/>
      <c r="C1970" s="46"/>
    </row>
    <row r="1971" spans="1:3" ht="12" customHeight="1" x14ac:dyDescent="0.3">
      <c r="A1971" s="46"/>
      <c r="B1971" s="46"/>
      <c r="C1971" s="46"/>
    </row>
    <row r="1972" spans="1:3" ht="12" customHeight="1" x14ac:dyDescent="0.3">
      <c r="A1972" s="46"/>
      <c r="B1972" s="46"/>
      <c r="C1972" s="46"/>
    </row>
    <row r="1973" spans="1:3" ht="12" customHeight="1" x14ac:dyDescent="0.3">
      <c r="A1973" s="46"/>
      <c r="B1973" s="46"/>
      <c r="C1973" s="46"/>
    </row>
    <row r="1974" spans="1:3" ht="12" customHeight="1" x14ac:dyDescent="0.3">
      <c r="A1974" s="46"/>
      <c r="B1974" s="46"/>
      <c r="C1974" s="46"/>
    </row>
    <row r="1975" spans="1:3" ht="12" customHeight="1" x14ac:dyDescent="0.3">
      <c r="A1975" s="46"/>
      <c r="B1975" s="46"/>
      <c r="C1975" s="46"/>
    </row>
    <row r="1976" spans="1:3" ht="12" customHeight="1" x14ac:dyDescent="0.3">
      <c r="A1976" s="46"/>
      <c r="B1976" s="46"/>
      <c r="C1976" s="46"/>
    </row>
    <row r="1977" spans="1:3" ht="12" customHeight="1" x14ac:dyDescent="0.3">
      <c r="A1977" s="46"/>
      <c r="B1977" s="46"/>
      <c r="C1977" s="46"/>
    </row>
    <row r="1978" spans="1:3" ht="12" customHeight="1" x14ac:dyDescent="0.3">
      <c r="A1978" s="46"/>
      <c r="B1978" s="46"/>
      <c r="C1978" s="46"/>
    </row>
    <row r="1979" spans="1:3" ht="12" customHeight="1" x14ac:dyDescent="0.3">
      <c r="A1979" s="46"/>
      <c r="B1979" s="46"/>
      <c r="C1979" s="46"/>
    </row>
    <row r="1980" spans="1:3" ht="12" customHeight="1" x14ac:dyDescent="0.3">
      <c r="A1980" s="46"/>
      <c r="B1980" s="46"/>
      <c r="C1980" s="46"/>
    </row>
    <row r="1981" spans="1:3" ht="12" customHeight="1" x14ac:dyDescent="0.3">
      <c r="A1981" s="46"/>
      <c r="B1981" s="46"/>
      <c r="C1981" s="46"/>
    </row>
    <row r="1982" spans="1:3" ht="12" customHeight="1" x14ac:dyDescent="0.3">
      <c r="A1982" s="46"/>
      <c r="B1982" s="46"/>
      <c r="C1982" s="46"/>
    </row>
    <row r="1983" spans="1:3" ht="12" customHeight="1" x14ac:dyDescent="0.3">
      <c r="A1983" s="46"/>
      <c r="B1983" s="46"/>
      <c r="C1983" s="46"/>
    </row>
    <row r="1984" spans="1:3" ht="12" customHeight="1" x14ac:dyDescent="0.3">
      <c r="A1984" s="46"/>
      <c r="B1984" s="46"/>
      <c r="C1984" s="46"/>
    </row>
    <row r="1985" spans="1:3" ht="12" customHeight="1" x14ac:dyDescent="0.3">
      <c r="A1985" s="46"/>
      <c r="B1985" s="46"/>
      <c r="C1985" s="46"/>
    </row>
    <row r="1986" spans="1:3" ht="12" customHeight="1" x14ac:dyDescent="0.3">
      <c r="A1986" s="46"/>
      <c r="B1986" s="46"/>
      <c r="C1986" s="46"/>
    </row>
    <row r="1987" spans="1:3" ht="12" customHeight="1" x14ac:dyDescent="0.3">
      <c r="A1987" s="46"/>
      <c r="B1987" s="46"/>
      <c r="C1987" s="46"/>
    </row>
    <row r="1988" spans="1:3" ht="12" customHeight="1" x14ac:dyDescent="0.3">
      <c r="A1988" s="46"/>
      <c r="B1988" s="46"/>
      <c r="C1988" s="46"/>
    </row>
    <row r="1989" spans="1:3" ht="12" customHeight="1" x14ac:dyDescent="0.3">
      <c r="A1989" s="46"/>
      <c r="B1989" s="46"/>
      <c r="C1989" s="46"/>
    </row>
    <row r="1990" spans="1:3" ht="12" customHeight="1" x14ac:dyDescent="0.3">
      <c r="A1990" s="46"/>
      <c r="B1990" s="46"/>
      <c r="C1990" s="46"/>
    </row>
    <row r="1991" spans="1:3" ht="12" customHeight="1" x14ac:dyDescent="0.3">
      <c r="A1991" s="46"/>
      <c r="B1991" s="46"/>
      <c r="C1991" s="46"/>
    </row>
    <row r="1992" spans="1:3" ht="12" customHeight="1" x14ac:dyDescent="0.3">
      <c r="A1992" s="46"/>
      <c r="B1992" s="46"/>
      <c r="C1992" s="46"/>
    </row>
    <row r="1993" spans="1:3" ht="12" customHeight="1" x14ac:dyDescent="0.3">
      <c r="A1993" s="46"/>
      <c r="B1993" s="46"/>
      <c r="C1993" s="46"/>
    </row>
    <row r="1994" spans="1:3" ht="12" customHeight="1" x14ac:dyDescent="0.3">
      <c r="A1994" s="46"/>
      <c r="B1994" s="46"/>
      <c r="C1994" s="46"/>
    </row>
    <row r="1995" spans="1:3" ht="12" customHeight="1" x14ac:dyDescent="0.3">
      <c r="A1995" s="46"/>
      <c r="B1995" s="46"/>
      <c r="C1995" s="46"/>
    </row>
    <row r="1996" spans="1:3" ht="12" customHeight="1" x14ac:dyDescent="0.3">
      <c r="A1996" s="46"/>
      <c r="B1996" s="46"/>
      <c r="C1996" s="46"/>
    </row>
    <row r="1997" spans="1:3" ht="12" customHeight="1" x14ac:dyDescent="0.3">
      <c r="A1997" s="46"/>
      <c r="B1997" s="46"/>
      <c r="C1997" s="46"/>
    </row>
    <row r="1998" spans="1:3" ht="12" customHeight="1" x14ac:dyDescent="0.3">
      <c r="A1998" s="46"/>
      <c r="B1998" s="46"/>
      <c r="C1998" s="46"/>
    </row>
    <row r="1999" spans="1:3" ht="12" customHeight="1" x14ac:dyDescent="0.3">
      <c r="A1999" s="46"/>
      <c r="B1999" s="46"/>
      <c r="C1999" s="46"/>
    </row>
    <row r="2000" spans="1:3" ht="12" customHeight="1" x14ac:dyDescent="0.3">
      <c r="A2000" s="46"/>
      <c r="B2000" s="46"/>
      <c r="C2000" s="46"/>
    </row>
    <row r="2001" spans="1:3" ht="12" customHeight="1" x14ac:dyDescent="0.3">
      <c r="A2001" s="46"/>
      <c r="B2001" s="46"/>
      <c r="C2001" s="46"/>
    </row>
    <row r="2002" spans="1:3" ht="12" customHeight="1" x14ac:dyDescent="0.3">
      <c r="A2002" s="46"/>
      <c r="B2002" s="46"/>
      <c r="C2002" s="46"/>
    </row>
    <row r="2003" spans="1:3" ht="12" customHeight="1" x14ac:dyDescent="0.3">
      <c r="A2003" s="46"/>
      <c r="B2003" s="46"/>
      <c r="C2003" s="46"/>
    </row>
    <row r="2004" spans="1:3" ht="12" customHeight="1" x14ac:dyDescent="0.3">
      <c r="A2004" s="46"/>
      <c r="B2004" s="46"/>
      <c r="C2004" s="46"/>
    </row>
    <row r="2005" spans="1:3" ht="12" customHeight="1" x14ac:dyDescent="0.3">
      <c r="A2005" s="46"/>
      <c r="B2005" s="46"/>
      <c r="C2005" s="46"/>
    </row>
    <row r="2006" spans="1:3" ht="12" customHeight="1" x14ac:dyDescent="0.3">
      <c r="A2006" s="46"/>
      <c r="B2006" s="46"/>
      <c r="C2006" s="46"/>
    </row>
    <row r="2007" spans="1:3" ht="12" customHeight="1" x14ac:dyDescent="0.3">
      <c r="A2007" s="46"/>
      <c r="B2007" s="46"/>
      <c r="C2007" s="46"/>
    </row>
    <row r="2008" spans="1:3" ht="12" customHeight="1" x14ac:dyDescent="0.3">
      <c r="A2008" s="46"/>
      <c r="B2008" s="46"/>
      <c r="C2008" s="46"/>
    </row>
    <row r="2009" spans="1:3" ht="12" customHeight="1" x14ac:dyDescent="0.3">
      <c r="A2009" s="46"/>
      <c r="B2009" s="46"/>
      <c r="C2009" s="46"/>
    </row>
    <row r="2010" spans="1:3" ht="12" customHeight="1" x14ac:dyDescent="0.3">
      <c r="A2010" s="46"/>
      <c r="B2010" s="46"/>
      <c r="C2010" s="46"/>
    </row>
    <row r="2011" spans="1:3" ht="12" customHeight="1" x14ac:dyDescent="0.3">
      <c r="A2011" s="46"/>
      <c r="B2011" s="46"/>
      <c r="C2011" s="46"/>
    </row>
    <row r="2012" spans="1:3" ht="12" customHeight="1" x14ac:dyDescent="0.3">
      <c r="A2012" s="46"/>
      <c r="B2012" s="46"/>
      <c r="C2012" s="46"/>
    </row>
    <row r="2013" spans="1:3" ht="12" customHeight="1" x14ac:dyDescent="0.3">
      <c r="A2013" s="46"/>
      <c r="B2013" s="46"/>
      <c r="C2013" s="46"/>
    </row>
    <row r="2014" spans="1:3" ht="12" customHeight="1" x14ac:dyDescent="0.3">
      <c r="A2014" s="46"/>
      <c r="B2014" s="46"/>
      <c r="C2014" s="46"/>
    </row>
    <row r="2015" spans="1:3" ht="12" customHeight="1" x14ac:dyDescent="0.3">
      <c r="A2015" s="46"/>
      <c r="B2015" s="46"/>
      <c r="C2015" s="46"/>
    </row>
    <row r="2016" spans="1:3" ht="12" customHeight="1" x14ac:dyDescent="0.3">
      <c r="A2016" s="46"/>
      <c r="B2016" s="46"/>
      <c r="C2016" s="46"/>
    </row>
    <row r="2017" spans="1:3" ht="12" customHeight="1" x14ac:dyDescent="0.3">
      <c r="A2017" s="46"/>
      <c r="B2017" s="46"/>
      <c r="C2017" s="46"/>
    </row>
    <row r="2018" spans="1:3" ht="12" customHeight="1" x14ac:dyDescent="0.3">
      <c r="A2018" s="46"/>
      <c r="B2018" s="46"/>
      <c r="C2018" s="46"/>
    </row>
    <row r="2019" spans="1:3" ht="12" customHeight="1" x14ac:dyDescent="0.3">
      <c r="A2019" s="46"/>
      <c r="B2019" s="46"/>
      <c r="C2019" s="46"/>
    </row>
    <row r="2020" spans="1:3" ht="12" customHeight="1" x14ac:dyDescent="0.3">
      <c r="A2020" s="46"/>
      <c r="B2020" s="46"/>
      <c r="C2020" s="46"/>
    </row>
    <row r="2021" spans="1:3" ht="12" customHeight="1" x14ac:dyDescent="0.3">
      <c r="A2021" s="46"/>
      <c r="B2021" s="46"/>
      <c r="C2021" s="46"/>
    </row>
    <row r="2022" spans="1:3" ht="12" customHeight="1" x14ac:dyDescent="0.3">
      <c r="A2022" s="46"/>
      <c r="B2022" s="46"/>
      <c r="C2022" s="46"/>
    </row>
    <row r="2023" spans="1:3" ht="12" customHeight="1" x14ac:dyDescent="0.3">
      <c r="A2023" s="46"/>
      <c r="B2023" s="46"/>
      <c r="C2023" s="46"/>
    </row>
    <row r="2024" spans="1:3" ht="12" customHeight="1" x14ac:dyDescent="0.3">
      <c r="A2024" s="46"/>
      <c r="B2024" s="46"/>
      <c r="C2024" s="46"/>
    </row>
    <row r="2025" spans="1:3" ht="12" customHeight="1" x14ac:dyDescent="0.3">
      <c r="A2025" s="46"/>
      <c r="B2025" s="46"/>
      <c r="C2025" s="46"/>
    </row>
    <row r="2026" spans="1:3" ht="12" customHeight="1" x14ac:dyDescent="0.3">
      <c r="A2026" s="46"/>
      <c r="B2026" s="46"/>
      <c r="C2026" s="46"/>
    </row>
    <row r="2027" spans="1:3" ht="12" customHeight="1" x14ac:dyDescent="0.3">
      <c r="A2027" s="46"/>
      <c r="B2027" s="46"/>
      <c r="C2027" s="46"/>
    </row>
    <row r="2028" spans="1:3" ht="12" customHeight="1" x14ac:dyDescent="0.3">
      <c r="A2028" s="46"/>
      <c r="B2028" s="46"/>
      <c r="C2028" s="46"/>
    </row>
    <row r="2029" spans="1:3" ht="12" customHeight="1" x14ac:dyDescent="0.3">
      <c r="A2029" s="46"/>
      <c r="B2029" s="46"/>
      <c r="C2029" s="46"/>
    </row>
    <row r="2030" spans="1:3" ht="12" customHeight="1" x14ac:dyDescent="0.3">
      <c r="A2030" s="46"/>
      <c r="B2030" s="46"/>
      <c r="C2030" s="46"/>
    </row>
    <row r="2031" spans="1:3" ht="12" customHeight="1" x14ac:dyDescent="0.3">
      <c r="A2031" s="46"/>
      <c r="B2031" s="46"/>
      <c r="C2031" s="46"/>
    </row>
    <row r="2032" spans="1:3" ht="12" customHeight="1" x14ac:dyDescent="0.3">
      <c r="A2032" s="46"/>
      <c r="B2032" s="46"/>
      <c r="C2032" s="46"/>
    </row>
    <row r="2033" spans="1:3" ht="12" customHeight="1" x14ac:dyDescent="0.3">
      <c r="A2033" s="46"/>
      <c r="B2033" s="46"/>
      <c r="C2033" s="46"/>
    </row>
    <row r="2034" spans="1:3" ht="12" customHeight="1" x14ac:dyDescent="0.3">
      <c r="A2034" s="46"/>
      <c r="B2034" s="46"/>
      <c r="C2034" s="46"/>
    </row>
    <row r="2035" spans="1:3" ht="12" customHeight="1" x14ac:dyDescent="0.3">
      <c r="A2035" s="46"/>
      <c r="B2035" s="46"/>
      <c r="C2035" s="46"/>
    </row>
    <row r="2036" spans="1:3" ht="12" customHeight="1" x14ac:dyDescent="0.3">
      <c r="A2036" s="46"/>
      <c r="B2036" s="46"/>
      <c r="C2036" s="46"/>
    </row>
    <row r="2037" spans="1:3" ht="12" customHeight="1" x14ac:dyDescent="0.3">
      <c r="A2037" s="46"/>
      <c r="B2037" s="46"/>
      <c r="C2037" s="46"/>
    </row>
    <row r="2038" spans="1:3" ht="12" customHeight="1" x14ac:dyDescent="0.3">
      <c r="A2038" s="46"/>
      <c r="B2038" s="46"/>
      <c r="C2038" s="46"/>
    </row>
    <row r="2039" spans="1:3" ht="12" customHeight="1" x14ac:dyDescent="0.3">
      <c r="A2039" s="46"/>
      <c r="B2039" s="46"/>
      <c r="C2039" s="46"/>
    </row>
    <row r="2040" spans="1:3" ht="12" customHeight="1" x14ac:dyDescent="0.3">
      <c r="A2040" s="46"/>
      <c r="B2040" s="46"/>
      <c r="C2040" s="46"/>
    </row>
    <row r="2041" spans="1:3" ht="12" customHeight="1" x14ac:dyDescent="0.3">
      <c r="A2041" s="46"/>
      <c r="B2041" s="46"/>
      <c r="C2041" s="46"/>
    </row>
    <row r="2042" spans="1:3" ht="12" customHeight="1" x14ac:dyDescent="0.3">
      <c r="A2042" s="46"/>
      <c r="B2042" s="46"/>
      <c r="C2042" s="46"/>
    </row>
    <row r="2043" spans="1:3" ht="12" customHeight="1" x14ac:dyDescent="0.3">
      <c r="A2043" s="46"/>
      <c r="B2043" s="46"/>
      <c r="C2043" s="46"/>
    </row>
    <row r="2044" spans="1:3" ht="12" customHeight="1" x14ac:dyDescent="0.3">
      <c r="A2044" s="46"/>
      <c r="B2044" s="46"/>
      <c r="C2044" s="46"/>
    </row>
    <row r="2045" spans="1:3" ht="12" customHeight="1" x14ac:dyDescent="0.3">
      <c r="A2045" s="46"/>
      <c r="B2045" s="46"/>
      <c r="C2045" s="46"/>
    </row>
    <row r="2046" spans="1:3" ht="12" customHeight="1" x14ac:dyDescent="0.3">
      <c r="A2046" s="46"/>
      <c r="B2046" s="46"/>
      <c r="C2046" s="46"/>
    </row>
    <row r="2047" spans="1:3" ht="12" customHeight="1" x14ac:dyDescent="0.3">
      <c r="A2047" s="46"/>
      <c r="B2047" s="46"/>
      <c r="C2047" s="46"/>
    </row>
    <row r="2048" spans="1:3" ht="12" customHeight="1" x14ac:dyDescent="0.3">
      <c r="A2048" s="46"/>
      <c r="B2048" s="46"/>
      <c r="C2048" s="46"/>
    </row>
    <row r="2049" spans="1:3" ht="12" customHeight="1" x14ac:dyDescent="0.3">
      <c r="A2049" s="46"/>
      <c r="B2049" s="46"/>
      <c r="C2049" s="46"/>
    </row>
    <row r="2050" spans="1:3" ht="12" customHeight="1" x14ac:dyDescent="0.3">
      <c r="A2050" s="46"/>
      <c r="B2050" s="46"/>
      <c r="C2050" s="46"/>
    </row>
    <row r="2051" spans="1:3" ht="12" customHeight="1" x14ac:dyDescent="0.3">
      <c r="A2051" s="46"/>
      <c r="B2051" s="46"/>
      <c r="C2051" s="46"/>
    </row>
    <row r="2052" spans="1:3" ht="12" customHeight="1" x14ac:dyDescent="0.3">
      <c r="A2052" s="46"/>
      <c r="B2052" s="46"/>
      <c r="C2052" s="46"/>
    </row>
    <row r="2053" spans="1:3" ht="12" customHeight="1" x14ac:dyDescent="0.3">
      <c r="A2053" s="46"/>
      <c r="B2053" s="46"/>
      <c r="C2053" s="46"/>
    </row>
    <row r="2054" spans="1:3" ht="12" customHeight="1" x14ac:dyDescent="0.3">
      <c r="A2054" s="46"/>
      <c r="B2054" s="46"/>
      <c r="C2054" s="46"/>
    </row>
    <row r="2055" spans="1:3" ht="12" customHeight="1" x14ac:dyDescent="0.3">
      <c r="A2055" s="46"/>
      <c r="B2055" s="46"/>
      <c r="C2055" s="46"/>
    </row>
    <row r="2056" spans="1:3" ht="12" customHeight="1" x14ac:dyDescent="0.3">
      <c r="A2056" s="46"/>
      <c r="B2056" s="46"/>
      <c r="C2056" s="46"/>
    </row>
    <row r="2057" spans="1:3" ht="12" customHeight="1" x14ac:dyDescent="0.3">
      <c r="A2057" s="46"/>
      <c r="B2057" s="46"/>
      <c r="C2057" s="46"/>
    </row>
    <row r="2058" spans="1:3" ht="12" customHeight="1" x14ac:dyDescent="0.3">
      <c r="A2058" s="46"/>
      <c r="B2058" s="46"/>
      <c r="C2058" s="46"/>
    </row>
    <row r="2059" spans="1:3" ht="12" customHeight="1" x14ac:dyDescent="0.3">
      <c r="A2059" s="46"/>
      <c r="B2059" s="46"/>
      <c r="C2059" s="46"/>
    </row>
    <row r="2060" spans="1:3" ht="12" customHeight="1" x14ac:dyDescent="0.3">
      <c r="A2060" s="46"/>
      <c r="B2060" s="46"/>
      <c r="C2060" s="46"/>
    </row>
    <row r="2061" spans="1:3" ht="12" customHeight="1" x14ac:dyDescent="0.3">
      <c r="A2061" s="46"/>
      <c r="B2061" s="46"/>
      <c r="C2061" s="46"/>
    </row>
    <row r="2062" spans="1:3" ht="12" customHeight="1" x14ac:dyDescent="0.3">
      <c r="A2062" s="46"/>
      <c r="B2062" s="46"/>
      <c r="C2062" s="46"/>
    </row>
    <row r="2063" spans="1:3" ht="12" customHeight="1" x14ac:dyDescent="0.3">
      <c r="A2063" s="46"/>
      <c r="B2063" s="46"/>
      <c r="C2063" s="46"/>
    </row>
    <row r="2064" spans="1:3" ht="12" customHeight="1" x14ac:dyDescent="0.3">
      <c r="A2064" s="46"/>
      <c r="B2064" s="46"/>
      <c r="C2064" s="46"/>
    </row>
    <row r="2065" spans="1:3" ht="12" customHeight="1" x14ac:dyDescent="0.3">
      <c r="A2065" s="46"/>
      <c r="B2065" s="46"/>
      <c r="C2065" s="46"/>
    </row>
    <row r="2066" spans="1:3" ht="12" customHeight="1" x14ac:dyDescent="0.3">
      <c r="A2066" s="46"/>
      <c r="B2066" s="46"/>
      <c r="C2066" s="46"/>
    </row>
    <row r="2067" spans="1:3" ht="12" customHeight="1" x14ac:dyDescent="0.3">
      <c r="A2067" s="46"/>
      <c r="B2067" s="46"/>
      <c r="C2067" s="46"/>
    </row>
    <row r="2068" spans="1:3" ht="12" customHeight="1" x14ac:dyDescent="0.3">
      <c r="A2068" s="46"/>
      <c r="B2068" s="46"/>
      <c r="C2068" s="46"/>
    </row>
    <row r="2069" spans="1:3" ht="12" customHeight="1" x14ac:dyDescent="0.3">
      <c r="A2069" s="46"/>
      <c r="B2069" s="46"/>
      <c r="C2069" s="46"/>
    </row>
    <row r="2070" spans="1:3" ht="12" customHeight="1" x14ac:dyDescent="0.3">
      <c r="A2070" s="46"/>
      <c r="B2070" s="46"/>
      <c r="C2070" s="46"/>
    </row>
    <row r="2071" spans="1:3" ht="12" customHeight="1" x14ac:dyDescent="0.3">
      <c r="A2071" s="46"/>
      <c r="B2071" s="46"/>
      <c r="C2071" s="46"/>
    </row>
    <row r="2072" spans="1:3" ht="12" customHeight="1" x14ac:dyDescent="0.3">
      <c r="A2072" s="46"/>
      <c r="B2072" s="46"/>
      <c r="C2072" s="46"/>
    </row>
    <row r="2073" spans="1:3" ht="12" customHeight="1" x14ac:dyDescent="0.3">
      <c r="A2073" s="46"/>
      <c r="B2073" s="46"/>
      <c r="C2073" s="46"/>
    </row>
    <row r="2074" spans="1:3" ht="12" customHeight="1" x14ac:dyDescent="0.3">
      <c r="A2074" s="46"/>
      <c r="B2074" s="46"/>
      <c r="C2074" s="46"/>
    </row>
    <row r="2075" spans="1:3" ht="12" customHeight="1" x14ac:dyDescent="0.3">
      <c r="A2075" s="46"/>
      <c r="B2075" s="46"/>
      <c r="C2075" s="46"/>
    </row>
    <row r="2076" spans="1:3" ht="12" customHeight="1" x14ac:dyDescent="0.3">
      <c r="A2076" s="46"/>
      <c r="B2076" s="46"/>
      <c r="C2076" s="46"/>
    </row>
    <row r="2077" spans="1:3" ht="12" customHeight="1" x14ac:dyDescent="0.3">
      <c r="A2077" s="46"/>
      <c r="B2077" s="46"/>
      <c r="C2077" s="46"/>
    </row>
    <row r="2078" spans="1:3" ht="12" customHeight="1" x14ac:dyDescent="0.3">
      <c r="A2078" s="46"/>
      <c r="B2078" s="46"/>
      <c r="C2078" s="46"/>
    </row>
    <row r="2079" spans="1:3" ht="12" customHeight="1" x14ac:dyDescent="0.3">
      <c r="A2079" s="46"/>
      <c r="B2079" s="46"/>
      <c r="C2079" s="46"/>
    </row>
    <row r="2080" spans="1:3" ht="12" customHeight="1" x14ac:dyDescent="0.3">
      <c r="A2080" s="46"/>
      <c r="B2080" s="46"/>
      <c r="C2080" s="46"/>
    </row>
    <row r="2081" spans="1:3" ht="12" customHeight="1" x14ac:dyDescent="0.3">
      <c r="A2081" s="46"/>
      <c r="B2081" s="46"/>
      <c r="C2081" s="46"/>
    </row>
    <row r="2082" spans="1:3" ht="12" customHeight="1" x14ac:dyDescent="0.3">
      <c r="A2082" s="46"/>
      <c r="B2082" s="46"/>
      <c r="C2082" s="46"/>
    </row>
    <row r="2083" spans="1:3" ht="12" customHeight="1" x14ac:dyDescent="0.3">
      <c r="A2083" s="46"/>
      <c r="B2083" s="46"/>
      <c r="C2083" s="46"/>
    </row>
    <row r="2084" spans="1:3" ht="12" customHeight="1" x14ac:dyDescent="0.3">
      <c r="A2084" s="46"/>
      <c r="B2084" s="46"/>
      <c r="C2084" s="46"/>
    </row>
    <row r="2085" spans="1:3" ht="12" customHeight="1" x14ac:dyDescent="0.3">
      <c r="A2085" s="46"/>
      <c r="B2085" s="46"/>
      <c r="C2085" s="46"/>
    </row>
    <row r="2086" spans="1:3" ht="12" customHeight="1" x14ac:dyDescent="0.3">
      <c r="A2086" s="46"/>
      <c r="B2086" s="46"/>
      <c r="C2086" s="46"/>
    </row>
    <row r="2087" spans="1:3" ht="12" customHeight="1" x14ac:dyDescent="0.3">
      <c r="A2087" s="46"/>
      <c r="B2087" s="46"/>
      <c r="C2087" s="46"/>
    </row>
    <row r="2088" spans="1:3" ht="12" customHeight="1" x14ac:dyDescent="0.3">
      <c r="A2088" s="46"/>
      <c r="B2088" s="46"/>
      <c r="C2088" s="46"/>
    </row>
    <row r="2089" spans="1:3" ht="12" customHeight="1" x14ac:dyDescent="0.3">
      <c r="A2089" s="46"/>
      <c r="B2089" s="46"/>
      <c r="C2089" s="46"/>
    </row>
    <row r="2090" spans="1:3" ht="12" customHeight="1" x14ac:dyDescent="0.3">
      <c r="A2090" s="46"/>
      <c r="B2090" s="46"/>
      <c r="C2090" s="46"/>
    </row>
    <row r="2091" spans="1:3" ht="12" customHeight="1" x14ac:dyDescent="0.3">
      <c r="A2091" s="46"/>
      <c r="B2091" s="46"/>
      <c r="C2091" s="46"/>
    </row>
    <row r="2092" spans="1:3" ht="12" customHeight="1" x14ac:dyDescent="0.3">
      <c r="A2092" s="46"/>
      <c r="B2092" s="46"/>
      <c r="C2092" s="46"/>
    </row>
    <row r="2093" spans="1:3" ht="12" customHeight="1" x14ac:dyDescent="0.3">
      <c r="A2093" s="46"/>
      <c r="B2093" s="46"/>
      <c r="C2093" s="46"/>
    </row>
    <row r="2094" spans="1:3" ht="12" customHeight="1" x14ac:dyDescent="0.3">
      <c r="A2094" s="46"/>
      <c r="B2094" s="46"/>
      <c r="C2094" s="46"/>
    </row>
    <row r="2095" spans="1:3" ht="12" customHeight="1" x14ac:dyDescent="0.3">
      <c r="A2095" s="46"/>
      <c r="B2095" s="46"/>
      <c r="C2095" s="46"/>
    </row>
    <row r="2096" spans="1:3" ht="12" customHeight="1" x14ac:dyDescent="0.3">
      <c r="A2096" s="46"/>
      <c r="B2096" s="46"/>
      <c r="C2096" s="46"/>
    </row>
    <row r="2097" spans="1:3" ht="12" customHeight="1" x14ac:dyDescent="0.3">
      <c r="A2097" s="46"/>
      <c r="B2097" s="46"/>
      <c r="C2097" s="46"/>
    </row>
    <row r="2098" spans="1:3" ht="12" customHeight="1" x14ac:dyDescent="0.3">
      <c r="A2098" s="46"/>
      <c r="B2098" s="46"/>
      <c r="C2098" s="46"/>
    </row>
    <row r="2099" spans="1:3" ht="12" customHeight="1" x14ac:dyDescent="0.3">
      <c r="A2099" s="46"/>
      <c r="B2099" s="46"/>
      <c r="C2099" s="46"/>
    </row>
    <row r="2100" spans="1:3" ht="12" customHeight="1" x14ac:dyDescent="0.3">
      <c r="A2100" s="46"/>
      <c r="B2100" s="46"/>
      <c r="C2100" s="46"/>
    </row>
    <row r="2101" spans="1:3" ht="12" customHeight="1" x14ac:dyDescent="0.3">
      <c r="A2101" s="46"/>
      <c r="B2101" s="46"/>
      <c r="C2101" s="46"/>
    </row>
    <row r="2102" spans="1:3" ht="12" customHeight="1" x14ac:dyDescent="0.3">
      <c r="A2102" s="46"/>
      <c r="B2102" s="46"/>
      <c r="C2102" s="46"/>
    </row>
    <row r="2103" spans="1:3" ht="12" customHeight="1" x14ac:dyDescent="0.3">
      <c r="A2103" s="46"/>
      <c r="B2103" s="46"/>
      <c r="C2103" s="46"/>
    </row>
    <row r="2104" spans="1:3" ht="12" customHeight="1" x14ac:dyDescent="0.3">
      <c r="A2104" s="46"/>
      <c r="B2104" s="46"/>
      <c r="C2104" s="46"/>
    </row>
    <row r="2105" spans="1:3" ht="12" customHeight="1" x14ac:dyDescent="0.3">
      <c r="A2105" s="46"/>
      <c r="B2105" s="46"/>
      <c r="C2105" s="46"/>
    </row>
    <row r="2106" spans="1:3" ht="12" customHeight="1" x14ac:dyDescent="0.3">
      <c r="A2106" s="46"/>
      <c r="B2106" s="46"/>
      <c r="C2106" s="46"/>
    </row>
    <row r="2107" spans="1:3" ht="12" customHeight="1" x14ac:dyDescent="0.3">
      <c r="A2107" s="46"/>
      <c r="B2107" s="46"/>
      <c r="C2107" s="46"/>
    </row>
    <row r="2108" spans="1:3" ht="12" customHeight="1" x14ac:dyDescent="0.3">
      <c r="A2108" s="46"/>
      <c r="B2108" s="46"/>
      <c r="C2108" s="46"/>
    </row>
    <row r="2109" spans="1:3" ht="12" customHeight="1" x14ac:dyDescent="0.3">
      <c r="A2109" s="46"/>
      <c r="B2109" s="46"/>
      <c r="C2109" s="46"/>
    </row>
    <row r="2110" spans="1:3" ht="12" customHeight="1" x14ac:dyDescent="0.3">
      <c r="A2110" s="46"/>
      <c r="B2110" s="46"/>
      <c r="C2110" s="46"/>
    </row>
    <row r="2111" spans="1:3" ht="12" customHeight="1" x14ac:dyDescent="0.3">
      <c r="A2111" s="46"/>
      <c r="B2111" s="46"/>
      <c r="C2111" s="46"/>
    </row>
    <row r="2112" spans="1:3" ht="12" customHeight="1" x14ac:dyDescent="0.3">
      <c r="A2112" s="46"/>
      <c r="B2112" s="46"/>
      <c r="C2112" s="46"/>
    </row>
    <row r="2113" spans="1:3" ht="12" customHeight="1" x14ac:dyDescent="0.3">
      <c r="A2113" s="46"/>
      <c r="B2113" s="46"/>
      <c r="C2113" s="46"/>
    </row>
    <row r="2114" spans="1:3" ht="12" customHeight="1" x14ac:dyDescent="0.3">
      <c r="A2114" s="46"/>
      <c r="B2114" s="46"/>
      <c r="C2114" s="46"/>
    </row>
    <row r="2115" spans="1:3" ht="12" customHeight="1" x14ac:dyDescent="0.3">
      <c r="A2115" s="46"/>
      <c r="B2115" s="46"/>
      <c r="C2115" s="46"/>
    </row>
    <row r="2116" spans="1:3" ht="12" customHeight="1" x14ac:dyDescent="0.3">
      <c r="A2116" s="46"/>
      <c r="B2116" s="46"/>
      <c r="C2116" s="46"/>
    </row>
    <row r="2117" spans="1:3" ht="12" customHeight="1" x14ac:dyDescent="0.3">
      <c r="A2117" s="46"/>
      <c r="B2117" s="46"/>
      <c r="C2117" s="46"/>
    </row>
    <row r="2118" spans="1:3" ht="12" customHeight="1" x14ac:dyDescent="0.3">
      <c r="A2118" s="46"/>
      <c r="B2118" s="46"/>
      <c r="C2118" s="46"/>
    </row>
    <row r="2119" spans="1:3" ht="12" customHeight="1" x14ac:dyDescent="0.3">
      <c r="A2119" s="46"/>
      <c r="B2119" s="46"/>
      <c r="C2119" s="46"/>
    </row>
    <row r="2120" spans="1:3" ht="12" customHeight="1" x14ac:dyDescent="0.3">
      <c r="A2120" s="46"/>
      <c r="B2120" s="46"/>
      <c r="C2120" s="46"/>
    </row>
    <row r="2121" spans="1:3" ht="12" customHeight="1" x14ac:dyDescent="0.3">
      <c r="A2121" s="46"/>
      <c r="B2121" s="46"/>
      <c r="C2121" s="46"/>
    </row>
    <row r="2122" spans="1:3" ht="12" customHeight="1" x14ac:dyDescent="0.3">
      <c r="A2122" s="46"/>
      <c r="B2122" s="46"/>
      <c r="C2122" s="46"/>
    </row>
    <row r="2123" spans="1:3" ht="12" customHeight="1" x14ac:dyDescent="0.3">
      <c r="A2123" s="46"/>
      <c r="B2123" s="46"/>
      <c r="C2123" s="46"/>
    </row>
    <row r="2124" spans="1:3" ht="12" customHeight="1" x14ac:dyDescent="0.3">
      <c r="A2124" s="46"/>
      <c r="B2124" s="46"/>
      <c r="C2124" s="46"/>
    </row>
    <row r="2125" spans="1:3" ht="12" customHeight="1" x14ac:dyDescent="0.3">
      <c r="A2125" s="46"/>
      <c r="B2125" s="46"/>
      <c r="C2125" s="46"/>
    </row>
    <row r="2126" spans="1:3" ht="12" customHeight="1" x14ac:dyDescent="0.3">
      <c r="A2126" s="46"/>
      <c r="B2126" s="46"/>
      <c r="C2126" s="46"/>
    </row>
    <row r="2127" spans="1:3" ht="12" customHeight="1" x14ac:dyDescent="0.3">
      <c r="A2127" s="46"/>
      <c r="B2127" s="46"/>
      <c r="C2127" s="46"/>
    </row>
    <row r="2128" spans="1:3" ht="12" customHeight="1" x14ac:dyDescent="0.3">
      <c r="A2128" s="46"/>
      <c r="B2128" s="46"/>
      <c r="C2128" s="46"/>
    </row>
    <row r="2129" spans="1:3" ht="12" customHeight="1" x14ac:dyDescent="0.3">
      <c r="A2129" s="46"/>
      <c r="B2129" s="46"/>
      <c r="C2129" s="46"/>
    </row>
    <row r="2130" spans="1:3" ht="12" customHeight="1" x14ac:dyDescent="0.3">
      <c r="A2130" s="46"/>
      <c r="B2130" s="46"/>
      <c r="C2130" s="46"/>
    </row>
    <row r="2131" spans="1:3" ht="12" customHeight="1" x14ac:dyDescent="0.3">
      <c r="A2131" s="46"/>
      <c r="B2131" s="46"/>
      <c r="C2131" s="46"/>
    </row>
    <row r="2132" spans="1:3" ht="12" customHeight="1" x14ac:dyDescent="0.3">
      <c r="A2132" s="46"/>
      <c r="B2132" s="46"/>
      <c r="C2132" s="46"/>
    </row>
    <row r="2133" spans="1:3" ht="12" customHeight="1" x14ac:dyDescent="0.3">
      <c r="A2133" s="46"/>
      <c r="B2133" s="46"/>
      <c r="C2133" s="46"/>
    </row>
    <row r="2134" spans="1:3" ht="12" customHeight="1" x14ac:dyDescent="0.3">
      <c r="A2134" s="46"/>
      <c r="B2134" s="46"/>
      <c r="C2134" s="46"/>
    </row>
    <row r="2135" spans="1:3" ht="12" customHeight="1" x14ac:dyDescent="0.3">
      <c r="A2135" s="46"/>
      <c r="B2135" s="46"/>
      <c r="C2135" s="46"/>
    </row>
    <row r="2136" spans="1:3" ht="12" customHeight="1" x14ac:dyDescent="0.3">
      <c r="A2136" s="46"/>
      <c r="B2136" s="46"/>
      <c r="C2136" s="46"/>
    </row>
    <row r="2137" spans="1:3" ht="12" customHeight="1" x14ac:dyDescent="0.3">
      <c r="A2137" s="46"/>
      <c r="B2137" s="46"/>
      <c r="C2137" s="46"/>
    </row>
    <row r="2138" spans="1:3" ht="12" customHeight="1" x14ac:dyDescent="0.3">
      <c r="A2138" s="46"/>
      <c r="B2138" s="46"/>
      <c r="C2138" s="46"/>
    </row>
    <row r="2139" spans="1:3" ht="12" customHeight="1" x14ac:dyDescent="0.3">
      <c r="A2139" s="46"/>
      <c r="B2139" s="46"/>
      <c r="C2139" s="46"/>
    </row>
    <row r="2140" spans="1:3" ht="12" customHeight="1" x14ac:dyDescent="0.3">
      <c r="A2140" s="46"/>
      <c r="B2140" s="46"/>
      <c r="C2140" s="46"/>
    </row>
    <row r="2141" spans="1:3" ht="12" customHeight="1" x14ac:dyDescent="0.3">
      <c r="A2141" s="46"/>
      <c r="B2141" s="46"/>
      <c r="C2141" s="46"/>
    </row>
    <row r="2142" spans="1:3" ht="12" customHeight="1" x14ac:dyDescent="0.3">
      <c r="A2142" s="46"/>
      <c r="B2142" s="46"/>
      <c r="C2142" s="46"/>
    </row>
    <row r="2143" spans="1:3" ht="12" customHeight="1" x14ac:dyDescent="0.3">
      <c r="A2143" s="46"/>
      <c r="B2143" s="46"/>
      <c r="C2143" s="46"/>
    </row>
    <row r="2144" spans="1:3" ht="12" customHeight="1" x14ac:dyDescent="0.3">
      <c r="A2144" s="46"/>
      <c r="B2144" s="46"/>
      <c r="C2144" s="46"/>
    </row>
    <row r="2145" spans="1:3" ht="12" customHeight="1" x14ac:dyDescent="0.3">
      <c r="A2145" s="46"/>
      <c r="B2145" s="46"/>
      <c r="C2145" s="46"/>
    </row>
    <row r="2146" spans="1:3" ht="12" customHeight="1" x14ac:dyDescent="0.3">
      <c r="A2146" s="46"/>
      <c r="B2146" s="46"/>
      <c r="C2146" s="46"/>
    </row>
    <row r="2147" spans="1:3" ht="12" customHeight="1" x14ac:dyDescent="0.3">
      <c r="A2147" s="46"/>
      <c r="B2147" s="46"/>
      <c r="C2147" s="46"/>
    </row>
    <row r="2148" spans="1:3" ht="12" customHeight="1" x14ac:dyDescent="0.3">
      <c r="A2148" s="46"/>
      <c r="B2148" s="46"/>
      <c r="C2148" s="46"/>
    </row>
    <row r="2149" spans="1:3" ht="12" customHeight="1" x14ac:dyDescent="0.3">
      <c r="A2149" s="46"/>
      <c r="B2149" s="46"/>
      <c r="C2149" s="46"/>
    </row>
    <row r="2150" spans="1:3" ht="12" customHeight="1" x14ac:dyDescent="0.3">
      <c r="A2150" s="46"/>
      <c r="B2150" s="46"/>
      <c r="C2150" s="46"/>
    </row>
    <row r="2151" spans="1:3" ht="12" customHeight="1" x14ac:dyDescent="0.3">
      <c r="A2151" s="46"/>
      <c r="B2151" s="46"/>
      <c r="C2151" s="46"/>
    </row>
    <row r="2152" spans="1:3" ht="12" customHeight="1" x14ac:dyDescent="0.3">
      <c r="A2152" s="46"/>
      <c r="B2152" s="46"/>
      <c r="C2152" s="46"/>
    </row>
    <row r="2153" spans="1:3" ht="12" customHeight="1" x14ac:dyDescent="0.3">
      <c r="A2153" s="46"/>
      <c r="B2153" s="46"/>
      <c r="C2153" s="46"/>
    </row>
    <row r="2154" spans="1:3" ht="12" customHeight="1" x14ac:dyDescent="0.3">
      <c r="A2154" s="46"/>
      <c r="B2154" s="46"/>
      <c r="C2154" s="46"/>
    </row>
    <row r="2155" spans="1:3" ht="12" customHeight="1" x14ac:dyDescent="0.3">
      <c r="A2155" s="46"/>
      <c r="B2155" s="46"/>
      <c r="C2155" s="46"/>
    </row>
    <row r="2156" spans="1:3" ht="12" customHeight="1" x14ac:dyDescent="0.3">
      <c r="A2156" s="46"/>
      <c r="B2156" s="46"/>
      <c r="C2156" s="46"/>
    </row>
    <row r="2157" spans="1:3" ht="12" customHeight="1" x14ac:dyDescent="0.3">
      <c r="A2157" s="46"/>
      <c r="B2157" s="46"/>
      <c r="C2157" s="46"/>
    </row>
    <row r="2158" spans="1:3" ht="12" customHeight="1" x14ac:dyDescent="0.3">
      <c r="A2158" s="46"/>
      <c r="B2158" s="46"/>
      <c r="C2158" s="46"/>
    </row>
    <row r="2159" spans="1:3" ht="12" customHeight="1" x14ac:dyDescent="0.3">
      <c r="A2159" s="46"/>
      <c r="B2159" s="46"/>
      <c r="C2159" s="46"/>
    </row>
    <row r="2160" spans="1:3" ht="12" customHeight="1" x14ac:dyDescent="0.3">
      <c r="A2160" s="46"/>
      <c r="B2160" s="46"/>
      <c r="C2160" s="46"/>
    </row>
    <row r="2161" spans="1:3" ht="12" customHeight="1" x14ac:dyDescent="0.3">
      <c r="A2161" s="46"/>
      <c r="B2161" s="46"/>
      <c r="C2161" s="46"/>
    </row>
    <row r="2162" spans="1:3" ht="12" customHeight="1" x14ac:dyDescent="0.3">
      <c r="A2162" s="46"/>
      <c r="B2162" s="46"/>
      <c r="C2162" s="46"/>
    </row>
    <row r="2163" spans="1:3" ht="12" customHeight="1" x14ac:dyDescent="0.3">
      <c r="A2163" s="46"/>
      <c r="B2163" s="46"/>
      <c r="C2163" s="46"/>
    </row>
    <row r="2164" spans="1:3" ht="12" customHeight="1" x14ac:dyDescent="0.3">
      <c r="A2164" s="46"/>
      <c r="B2164" s="46"/>
      <c r="C2164" s="46"/>
    </row>
    <row r="2165" spans="1:3" ht="12" customHeight="1" x14ac:dyDescent="0.3">
      <c r="A2165" s="46"/>
      <c r="B2165" s="46"/>
      <c r="C2165" s="46"/>
    </row>
    <row r="2166" spans="1:3" ht="12" customHeight="1" x14ac:dyDescent="0.3">
      <c r="A2166" s="46"/>
      <c r="B2166" s="46"/>
      <c r="C2166" s="46"/>
    </row>
    <row r="2167" spans="1:3" ht="12" customHeight="1" x14ac:dyDescent="0.3">
      <c r="A2167" s="46"/>
      <c r="B2167" s="46"/>
      <c r="C2167" s="46"/>
    </row>
    <row r="2168" spans="1:3" ht="12" customHeight="1" x14ac:dyDescent="0.3">
      <c r="A2168" s="46"/>
      <c r="B2168" s="46"/>
      <c r="C2168" s="46"/>
    </row>
    <row r="2169" spans="1:3" ht="12" customHeight="1" x14ac:dyDescent="0.3">
      <c r="A2169" s="46"/>
      <c r="B2169" s="46"/>
      <c r="C2169" s="46"/>
    </row>
    <row r="2170" spans="1:3" ht="12" customHeight="1" x14ac:dyDescent="0.3">
      <c r="A2170" s="46"/>
      <c r="B2170" s="46"/>
      <c r="C2170" s="46"/>
    </row>
    <row r="2171" spans="1:3" ht="12" customHeight="1" x14ac:dyDescent="0.3">
      <c r="A2171" s="46"/>
      <c r="B2171" s="46"/>
      <c r="C2171" s="46"/>
    </row>
    <row r="2172" spans="1:3" ht="12" customHeight="1" x14ac:dyDescent="0.3">
      <c r="A2172" s="46"/>
      <c r="B2172" s="46"/>
      <c r="C2172" s="46"/>
    </row>
    <row r="2173" spans="1:3" ht="12" customHeight="1" x14ac:dyDescent="0.3">
      <c r="A2173" s="46"/>
      <c r="B2173" s="46"/>
      <c r="C2173" s="46"/>
    </row>
    <row r="2174" spans="1:3" ht="12" customHeight="1" x14ac:dyDescent="0.3">
      <c r="A2174" s="46"/>
      <c r="B2174" s="46"/>
      <c r="C2174" s="46"/>
    </row>
    <row r="2175" spans="1:3" ht="12" customHeight="1" x14ac:dyDescent="0.3">
      <c r="A2175" s="46"/>
      <c r="B2175" s="46"/>
      <c r="C2175" s="46"/>
    </row>
    <row r="2176" spans="1:3" ht="12" customHeight="1" x14ac:dyDescent="0.3">
      <c r="A2176" s="46"/>
      <c r="B2176" s="46"/>
      <c r="C2176" s="46"/>
    </row>
    <row r="2177" spans="1:3" ht="12" customHeight="1" x14ac:dyDescent="0.3">
      <c r="A2177" s="46"/>
      <c r="B2177" s="46"/>
      <c r="C2177" s="46"/>
    </row>
    <row r="2178" spans="1:3" ht="12" customHeight="1" x14ac:dyDescent="0.3">
      <c r="A2178" s="46"/>
      <c r="B2178" s="46"/>
      <c r="C2178" s="46"/>
    </row>
    <row r="2179" spans="1:3" ht="12" customHeight="1" x14ac:dyDescent="0.3">
      <c r="A2179" s="46"/>
      <c r="B2179" s="46"/>
      <c r="C2179" s="46"/>
    </row>
    <row r="2180" spans="1:3" ht="12" customHeight="1" x14ac:dyDescent="0.3">
      <c r="A2180" s="46"/>
      <c r="B2180" s="46"/>
      <c r="C2180" s="46"/>
    </row>
    <row r="2181" spans="1:3" ht="12" customHeight="1" x14ac:dyDescent="0.3">
      <c r="A2181" s="46"/>
      <c r="B2181" s="46"/>
      <c r="C2181" s="46"/>
    </row>
    <row r="2182" spans="1:3" ht="12" customHeight="1" x14ac:dyDescent="0.3">
      <c r="A2182" s="46"/>
      <c r="B2182" s="46"/>
      <c r="C2182" s="46"/>
    </row>
    <row r="2183" spans="1:3" ht="12" customHeight="1" x14ac:dyDescent="0.3">
      <c r="A2183" s="46"/>
      <c r="B2183" s="46"/>
      <c r="C2183" s="46"/>
    </row>
    <row r="2184" spans="1:3" ht="12" customHeight="1" x14ac:dyDescent="0.3">
      <c r="A2184" s="46"/>
      <c r="B2184" s="46"/>
      <c r="C2184" s="46"/>
    </row>
    <row r="2185" spans="1:3" ht="12" customHeight="1" x14ac:dyDescent="0.3">
      <c r="A2185" s="46"/>
      <c r="B2185" s="46"/>
      <c r="C2185" s="46"/>
    </row>
    <row r="2186" spans="1:3" ht="12" customHeight="1" x14ac:dyDescent="0.3">
      <c r="A2186" s="46"/>
      <c r="B2186" s="46"/>
      <c r="C2186" s="46"/>
    </row>
    <row r="2187" spans="1:3" ht="12" customHeight="1" x14ac:dyDescent="0.3">
      <c r="A2187" s="46"/>
      <c r="B2187" s="46"/>
      <c r="C2187" s="46"/>
    </row>
    <row r="2188" spans="1:3" ht="12" customHeight="1" x14ac:dyDescent="0.3">
      <c r="A2188" s="46"/>
      <c r="B2188" s="46"/>
      <c r="C2188" s="46"/>
    </row>
    <row r="2189" spans="1:3" ht="12" customHeight="1" x14ac:dyDescent="0.3">
      <c r="A2189" s="46"/>
      <c r="B2189" s="46"/>
      <c r="C2189" s="46"/>
    </row>
    <row r="2190" spans="1:3" ht="12" customHeight="1" x14ac:dyDescent="0.3">
      <c r="A2190" s="46"/>
      <c r="B2190" s="46"/>
      <c r="C2190" s="46"/>
    </row>
    <row r="2191" spans="1:3" ht="12" customHeight="1" x14ac:dyDescent="0.3">
      <c r="A2191" s="46"/>
      <c r="B2191" s="46"/>
      <c r="C2191" s="46"/>
    </row>
    <row r="2192" spans="1:3" ht="12" customHeight="1" x14ac:dyDescent="0.3">
      <c r="A2192" s="46"/>
      <c r="B2192" s="46"/>
      <c r="C2192" s="46"/>
    </row>
    <row r="2193" spans="1:3" ht="12" customHeight="1" x14ac:dyDescent="0.3">
      <c r="A2193" s="46"/>
      <c r="B2193" s="46"/>
      <c r="C2193" s="46"/>
    </row>
    <row r="2194" spans="1:3" ht="12" customHeight="1" x14ac:dyDescent="0.3">
      <c r="A2194" s="46"/>
      <c r="B2194" s="46"/>
      <c r="C2194" s="46"/>
    </row>
    <row r="2195" spans="1:3" ht="12" customHeight="1" x14ac:dyDescent="0.3">
      <c r="A2195" s="46"/>
      <c r="B2195" s="46"/>
      <c r="C2195" s="46"/>
    </row>
    <row r="2196" spans="1:3" ht="12" customHeight="1" x14ac:dyDescent="0.3">
      <c r="A2196" s="46"/>
      <c r="B2196" s="46"/>
      <c r="C2196" s="46"/>
    </row>
    <row r="2197" spans="1:3" ht="12" customHeight="1" x14ac:dyDescent="0.3">
      <c r="A2197" s="46"/>
      <c r="B2197" s="46"/>
      <c r="C2197" s="46"/>
    </row>
    <row r="2198" spans="1:3" ht="12" customHeight="1" x14ac:dyDescent="0.3">
      <c r="A2198" s="46"/>
      <c r="B2198" s="46"/>
      <c r="C2198" s="46"/>
    </row>
    <row r="2199" spans="1:3" ht="12" customHeight="1" x14ac:dyDescent="0.3">
      <c r="A2199" s="46"/>
      <c r="B2199" s="46"/>
      <c r="C2199" s="46"/>
    </row>
    <row r="2200" spans="1:3" ht="12" customHeight="1" x14ac:dyDescent="0.3">
      <c r="A2200" s="46"/>
      <c r="B2200" s="46"/>
      <c r="C2200" s="46"/>
    </row>
    <row r="2201" spans="1:3" ht="12" customHeight="1" x14ac:dyDescent="0.3">
      <c r="A2201" s="46"/>
      <c r="B2201" s="46"/>
      <c r="C2201" s="46"/>
    </row>
    <row r="2202" spans="1:3" ht="12" customHeight="1" x14ac:dyDescent="0.3">
      <c r="A2202" s="46"/>
      <c r="B2202" s="46"/>
      <c r="C2202" s="46"/>
    </row>
    <row r="2203" spans="1:3" ht="12" customHeight="1" x14ac:dyDescent="0.3">
      <c r="A2203" s="46"/>
      <c r="B2203" s="46"/>
      <c r="C2203" s="46"/>
    </row>
    <row r="2204" spans="1:3" ht="12" customHeight="1" x14ac:dyDescent="0.3">
      <c r="A2204" s="46"/>
      <c r="B2204" s="46"/>
      <c r="C2204" s="46"/>
    </row>
    <row r="2205" spans="1:3" ht="12" customHeight="1" x14ac:dyDescent="0.3">
      <c r="A2205" s="46"/>
      <c r="B2205" s="46"/>
      <c r="C2205" s="46"/>
    </row>
    <row r="2206" spans="1:3" ht="12" customHeight="1" x14ac:dyDescent="0.3">
      <c r="A2206" s="46"/>
      <c r="B2206" s="46"/>
      <c r="C2206" s="46"/>
    </row>
    <row r="2207" spans="1:3" ht="12" customHeight="1" x14ac:dyDescent="0.3">
      <c r="A2207" s="46"/>
      <c r="B2207" s="46"/>
      <c r="C2207" s="46"/>
    </row>
    <row r="2208" spans="1:3" ht="12" customHeight="1" x14ac:dyDescent="0.3">
      <c r="A2208" s="46"/>
      <c r="B2208" s="46"/>
      <c r="C2208" s="46"/>
    </row>
    <row r="2209" spans="1:3" ht="12" customHeight="1" x14ac:dyDescent="0.3">
      <c r="A2209" s="46"/>
      <c r="B2209" s="46"/>
      <c r="C2209" s="46"/>
    </row>
    <row r="2210" spans="1:3" ht="12" customHeight="1" x14ac:dyDescent="0.3">
      <c r="A2210" s="46"/>
      <c r="B2210" s="46"/>
      <c r="C2210" s="46"/>
    </row>
    <row r="2211" spans="1:3" ht="12" customHeight="1" x14ac:dyDescent="0.3">
      <c r="A2211" s="46"/>
      <c r="B2211" s="46"/>
      <c r="C2211" s="46"/>
    </row>
    <row r="2212" spans="1:3" ht="12" customHeight="1" x14ac:dyDescent="0.3">
      <c r="A2212" s="46"/>
      <c r="B2212" s="46"/>
      <c r="C2212" s="46"/>
    </row>
    <row r="2213" spans="1:3" ht="12" customHeight="1" x14ac:dyDescent="0.3">
      <c r="A2213" s="46"/>
      <c r="B2213" s="46"/>
      <c r="C2213" s="46"/>
    </row>
    <row r="2214" spans="1:3" ht="12" customHeight="1" x14ac:dyDescent="0.3">
      <c r="A2214" s="46"/>
      <c r="B2214" s="46"/>
      <c r="C2214" s="46"/>
    </row>
    <row r="2215" spans="1:3" ht="12" customHeight="1" x14ac:dyDescent="0.3">
      <c r="A2215" s="46"/>
      <c r="B2215" s="46"/>
      <c r="C2215" s="46"/>
    </row>
    <row r="2216" spans="1:3" ht="12" customHeight="1" x14ac:dyDescent="0.3">
      <c r="A2216" s="46"/>
      <c r="B2216" s="46"/>
      <c r="C2216" s="46"/>
    </row>
    <row r="2217" spans="1:3" ht="12" customHeight="1" x14ac:dyDescent="0.3">
      <c r="A2217" s="46"/>
      <c r="B2217" s="46"/>
      <c r="C2217" s="46"/>
    </row>
    <row r="2218" spans="1:3" ht="12" customHeight="1" x14ac:dyDescent="0.3">
      <c r="A2218" s="46"/>
      <c r="B2218" s="46"/>
      <c r="C2218" s="46"/>
    </row>
    <row r="2219" spans="1:3" ht="12" customHeight="1" x14ac:dyDescent="0.3">
      <c r="A2219" s="46"/>
      <c r="B2219" s="46"/>
      <c r="C2219" s="46"/>
    </row>
    <row r="2220" spans="1:3" ht="12" customHeight="1" x14ac:dyDescent="0.3">
      <c r="A2220" s="46"/>
      <c r="B2220" s="46"/>
      <c r="C2220" s="46"/>
    </row>
    <row r="2221" spans="1:3" ht="12" customHeight="1" x14ac:dyDescent="0.3">
      <c r="A2221" s="46"/>
      <c r="B2221" s="46"/>
      <c r="C2221" s="46"/>
    </row>
    <row r="2222" spans="1:3" ht="12" customHeight="1" x14ac:dyDescent="0.3">
      <c r="A2222" s="46"/>
      <c r="B2222" s="46"/>
      <c r="C2222" s="46"/>
    </row>
    <row r="2223" spans="1:3" ht="12" customHeight="1" x14ac:dyDescent="0.3">
      <c r="A2223" s="46"/>
      <c r="B2223" s="46"/>
      <c r="C2223" s="46"/>
    </row>
    <row r="2224" spans="1:3" ht="12" customHeight="1" x14ac:dyDescent="0.3">
      <c r="A2224" s="46"/>
      <c r="B2224" s="46"/>
      <c r="C2224" s="46"/>
    </row>
    <row r="2225" spans="1:3" ht="12" customHeight="1" x14ac:dyDescent="0.3">
      <c r="A2225" s="46"/>
      <c r="B2225" s="46"/>
      <c r="C2225" s="46"/>
    </row>
    <row r="2226" spans="1:3" ht="12" customHeight="1" x14ac:dyDescent="0.3">
      <c r="A2226" s="46"/>
      <c r="B2226" s="46"/>
      <c r="C2226" s="46"/>
    </row>
    <row r="2227" spans="1:3" ht="12" customHeight="1" x14ac:dyDescent="0.3">
      <c r="A2227" s="46"/>
      <c r="B2227" s="46"/>
      <c r="C2227" s="46"/>
    </row>
    <row r="2228" spans="1:3" ht="12" customHeight="1" x14ac:dyDescent="0.3">
      <c r="A2228" s="46"/>
      <c r="B2228" s="46"/>
      <c r="C2228" s="46"/>
    </row>
    <row r="2229" spans="1:3" ht="12" customHeight="1" x14ac:dyDescent="0.3">
      <c r="A2229" s="46"/>
      <c r="B2229" s="46"/>
      <c r="C2229" s="46"/>
    </row>
    <row r="2230" spans="1:3" ht="12" customHeight="1" x14ac:dyDescent="0.3">
      <c r="A2230" s="46"/>
      <c r="B2230" s="46"/>
      <c r="C2230" s="46"/>
    </row>
    <row r="2231" spans="1:3" ht="12" customHeight="1" x14ac:dyDescent="0.3">
      <c r="A2231" s="46"/>
      <c r="B2231" s="46"/>
      <c r="C2231" s="46"/>
    </row>
    <row r="2232" spans="1:3" ht="12" customHeight="1" x14ac:dyDescent="0.3">
      <c r="A2232" s="46"/>
      <c r="B2232" s="46"/>
      <c r="C2232" s="46"/>
    </row>
    <row r="2233" spans="1:3" ht="12" customHeight="1" x14ac:dyDescent="0.3">
      <c r="A2233" s="46"/>
      <c r="B2233" s="46"/>
      <c r="C2233" s="46"/>
    </row>
    <row r="2234" spans="1:3" ht="12" customHeight="1" x14ac:dyDescent="0.3">
      <c r="A2234" s="46"/>
      <c r="B2234" s="46"/>
      <c r="C2234" s="46"/>
    </row>
    <row r="2235" spans="1:3" ht="12" customHeight="1" x14ac:dyDescent="0.3">
      <c r="A2235" s="46"/>
      <c r="B2235" s="46"/>
      <c r="C2235" s="46"/>
    </row>
    <row r="2236" spans="1:3" ht="12" customHeight="1" x14ac:dyDescent="0.3">
      <c r="A2236" s="46"/>
      <c r="B2236" s="46"/>
      <c r="C2236" s="46"/>
    </row>
    <row r="2237" spans="1:3" ht="12" customHeight="1" x14ac:dyDescent="0.3">
      <c r="A2237" s="46"/>
      <c r="B2237" s="46"/>
      <c r="C2237" s="46"/>
    </row>
    <row r="2238" spans="1:3" ht="12" customHeight="1" x14ac:dyDescent="0.3">
      <c r="A2238" s="46"/>
      <c r="B2238" s="46"/>
      <c r="C2238" s="46"/>
    </row>
    <row r="2239" spans="1:3" ht="12" customHeight="1" x14ac:dyDescent="0.3">
      <c r="A2239" s="46"/>
      <c r="B2239" s="46"/>
      <c r="C2239" s="46"/>
    </row>
    <row r="2240" spans="1:3" ht="12" customHeight="1" x14ac:dyDescent="0.3">
      <c r="A2240" s="46"/>
      <c r="B2240" s="46"/>
      <c r="C2240" s="46"/>
    </row>
    <row r="2241" spans="1:3" ht="12" customHeight="1" x14ac:dyDescent="0.3">
      <c r="A2241" s="46"/>
      <c r="B2241" s="46"/>
      <c r="C2241" s="46"/>
    </row>
    <row r="2242" spans="1:3" ht="12" customHeight="1" x14ac:dyDescent="0.3">
      <c r="A2242" s="46"/>
      <c r="B2242" s="46"/>
      <c r="C2242" s="46"/>
    </row>
    <row r="2243" spans="1:3" ht="12" customHeight="1" x14ac:dyDescent="0.3">
      <c r="A2243" s="46"/>
      <c r="B2243" s="46"/>
      <c r="C2243" s="46"/>
    </row>
    <row r="2244" spans="1:3" ht="12" customHeight="1" x14ac:dyDescent="0.3">
      <c r="A2244" s="46"/>
      <c r="B2244" s="46"/>
      <c r="C2244" s="46"/>
    </row>
    <row r="2245" spans="1:3" ht="12" customHeight="1" x14ac:dyDescent="0.3">
      <c r="A2245" s="46"/>
      <c r="B2245" s="46"/>
      <c r="C2245" s="46"/>
    </row>
    <row r="2246" spans="1:3" ht="12" customHeight="1" x14ac:dyDescent="0.3">
      <c r="A2246" s="46"/>
      <c r="B2246" s="46"/>
      <c r="C2246" s="46"/>
    </row>
    <row r="2247" spans="1:3" ht="12" customHeight="1" x14ac:dyDescent="0.3">
      <c r="A2247" s="46"/>
      <c r="B2247" s="46"/>
      <c r="C2247" s="46"/>
    </row>
    <row r="2248" spans="1:3" ht="12" customHeight="1" x14ac:dyDescent="0.3">
      <c r="A2248" s="46"/>
      <c r="B2248" s="46"/>
      <c r="C2248" s="46"/>
    </row>
    <row r="2249" spans="1:3" ht="12" customHeight="1" x14ac:dyDescent="0.3">
      <c r="A2249" s="46"/>
      <c r="B2249" s="46"/>
      <c r="C2249" s="46"/>
    </row>
    <row r="2250" spans="1:3" ht="12" customHeight="1" x14ac:dyDescent="0.3">
      <c r="A2250" s="46"/>
      <c r="B2250" s="46"/>
      <c r="C2250" s="46"/>
    </row>
    <row r="2251" spans="1:3" ht="12" customHeight="1" x14ac:dyDescent="0.3">
      <c r="A2251" s="46"/>
      <c r="B2251" s="46"/>
      <c r="C2251" s="46"/>
    </row>
    <row r="2252" spans="1:3" ht="12" customHeight="1" x14ac:dyDescent="0.3">
      <c r="A2252" s="46"/>
      <c r="B2252" s="46"/>
      <c r="C2252" s="46"/>
    </row>
    <row r="2253" spans="1:3" ht="12" customHeight="1" x14ac:dyDescent="0.3">
      <c r="A2253" s="46"/>
      <c r="B2253" s="46"/>
      <c r="C2253" s="46"/>
    </row>
    <row r="2254" spans="1:3" ht="12" customHeight="1" x14ac:dyDescent="0.3">
      <c r="A2254" s="46"/>
      <c r="B2254" s="46"/>
      <c r="C2254" s="46"/>
    </row>
    <row r="2255" spans="1:3" ht="12" customHeight="1" x14ac:dyDescent="0.3">
      <c r="A2255" s="46"/>
      <c r="B2255" s="46"/>
      <c r="C2255" s="46"/>
    </row>
    <row r="2256" spans="1:3" ht="12" customHeight="1" x14ac:dyDescent="0.3">
      <c r="A2256" s="46"/>
      <c r="B2256" s="46"/>
      <c r="C2256" s="46"/>
    </row>
    <row r="2257" spans="1:3" ht="12" customHeight="1" x14ac:dyDescent="0.3">
      <c r="A2257" s="46"/>
      <c r="B2257" s="46"/>
      <c r="C2257" s="46"/>
    </row>
    <row r="2258" spans="1:3" ht="12" customHeight="1" x14ac:dyDescent="0.3">
      <c r="A2258" s="46"/>
      <c r="B2258" s="46"/>
      <c r="C2258" s="46"/>
    </row>
    <row r="2259" spans="1:3" ht="12" customHeight="1" x14ac:dyDescent="0.3">
      <c r="A2259" s="46"/>
      <c r="B2259" s="46"/>
      <c r="C2259" s="46"/>
    </row>
    <row r="2260" spans="1:3" ht="12" customHeight="1" x14ac:dyDescent="0.3">
      <c r="A2260" s="46"/>
      <c r="B2260" s="46"/>
      <c r="C2260" s="46"/>
    </row>
    <row r="2261" spans="1:3" ht="12" customHeight="1" x14ac:dyDescent="0.3">
      <c r="A2261" s="46"/>
      <c r="B2261" s="46"/>
      <c r="C2261" s="46"/>
    </row>
    <row r="2262" spans="1:3" ht="12" customHeight="1" x14ac:dyDescent="0.3">
      <c r="A2262" s="46"/>
      <c r="B2262" s="46"/>
      <c r="C2262" s="46"/>
    </row>
    <row r="2263" spans="1:3" ht="12" customHeight="1" x14ac:dyDescent="0.3">
      <c r="A2263" s="46"/>
      <c r="B2263" s="46"/>
      <c r="C2263" s="46"/>
    </row>
    <row r="2264" spans="1:3" ht="12" customHeight="1" x14ac:dyDescent="0.3">
      <c r="A2264" s="46"/>
      <c r="B2264" s="46"/>
      <c r="C2264" s="46"/>
    </row>
    <row r="2265" spans="1:3" ht="12" customHeight="1" x14ac:dyDescent="0.3">
      <c r="A2265" s="46"/>
      <c r="B2265" s="46"/>
      <c r="C2265" s="46"/>
    </row>
    <row r="2266" spans="1:3" ht="12" customHeight="1" x14ac:dyDescent="0.3">
      <c r="A2266" s="46"/>
      <c r="B2266" s="46"/>
      <c r="C2266" s="46"/>
    </row>
    <row r="2267" spans="1:3" ht="12" customHeight="1" x14ac:dyDescent="0.3">
      <c r="A2267" s="46"/>
      <c r="B2267" s="46"/>
      <c r="C2267" s="46"/>
    </row>
    <row r="2268" spans="1:3" ht="12" customHeight="1" x14ac:dyDescent="0.3">
      <c r="A2268" s="46"/>
      <c r="B2268" s="46"/>
      <c r="C2268" s="46"/>
    </row>
    <row r="2269" spans="1:3" ht="12" customHeight="1" x14ac:dyDescent="0.3">
      <c r="A2269" s="46"/>
      <c r="B2269" s="46"/>
      <c r="C2269" s="46"/>
    </row>
    <row r="2270" spans="1:3" ht="12" customHeight="1" x14ac:dyDescent="0.3">
      <c r="A2270" s="46"/>
      <c r="B2270" s="46"/>
      <c r="C2270" s="46"/>
    </row>
    <row r="2271" spans="1:3" ht="12" customHeight="1" x14ac:dyDescent="0.3">
      <c r="A2271" s="46"/>
      <c r="B2271" s="46"/>
      <c r="C2271" s="46"/>
    </row>
  </sheetData>
  <sheetProtection selectLockedCells="1"/>
  <mergeCells count="96">
    <mergeCell ref="C61:T62"/>
    <mergeCell ref="U61:X62"/>
    <mergeCell ref="AA61:AO62"/>
    <mergeCell ref="AP61:AS62"/>
    <mergeCell ref="AT61:AV62"/>
    <mergeCell ref="C63:T64"/>
    <mergeCell ref="U63:X64"/>
    <mergeCell ref="AA63:AV64"/>
    <mergeCell ref="C65:T66"/>
    <mergeCell ref="U65:X66"/>
    <mergeCell ref="AA65:AO66"/>
    <mergeCell ref="AP65:AS66"/>
    <mergeCell ref="AT65:AV66"/>
    <mergeCell ref="C67:T68"/>
    <mergeCell ref="U67:X68"/>
    <mergeCell ref="AA67:AO68"/>
    <mergeCell ref="AP67:AS68"/>
    <mergeCell ref="AT67:AV68"/>
    <mergeCell ref="C57:T58"/>
    <mergeCell ref="U57:X58"/>
    <mergeCell ref="AA57:AO58"/>
    <mergeCell ref="AP57:AS58"/>
    <mergeCell ref="AT57:AV58"/>
    <mergeCell ref="C59:T60"/>
    <mergeCell ref="U59:X60"/>
    <mergeCell ref="AA59:AO60"/>
    <mergeCell ref="AP59:AS60"/>
    <mergeCell ref="AT59:AV60"/>
    <mergeCell ref="C53:T54"/>
    <mergeCell ref="U53:X54"/>
    <mergeCell ref="AA53:AO54"/>
    <mergeCell ref="AP53:AS54"/>
    <mergeCell ref="AT53:AV54"/>
    <mergeCell ref="C55:T56"/>
    <mergeCell ref="U55:X56"/>
    <mergeCell ref="AA55:AO56"/>
    <mergeCell ref="AP55:AS56"/>
    <mergeCell ref="AT55:AV56"/>
    <mergeCell ref="C49:T50"/>
    <mergeCell ref="U49:X50"/>
    <mergeCell ref="AA49:AO50"/>
    <mergeCell ref="AP49:AS50"/>
    <mergeCell ref="AT49:AV50"/>
    <mergeCell ref="C51:T52"/>
    <mergeCell ref="U51:X52"/>
    <mergeCell ref="AA51:AO52"/>
    <mergeCell ref="AP51:AS52"/>
    <mergeCell ref="AT51:AV52"/>
    <mergeCell ref="C45:T46"/>
    <mergeCell ref="U45:X46"/>
    <mergeCell ref="AA45:AO46"/>
    <mergeCell ref="AP45:AS46"/>
    <mergeCell ref="AT45:AV46"/>
    <mergeCell ref="C47:T48"/>
    <mergeCell ref="U47:X48"/>
    <mergeCell ref="AA47:AO48"/>
    <mergeCell ref="AP47:AS48"/>
    <mergeCell ref="AT47:AV48"/>
    <mergeCell ref="C41:T42"/>
    <mergeCell ref="U41:X42"/>
    <mergeCell ref="AA41:AO42"/>
    <mergeCell ref="AP41:AS42"/>
    <mergeCell ref="AT41:AV42"/>
    <mergeCell ref="C43:T44"/>
    <mergeCell ref="U43:X44"/>
    <mergeCell ref="AA43:AO44"/>
    <mergeCell ref="AP43:AS44"/>
    <mergeCell ref="AT43:AV44"/>
    <mergeCell ref="C36:X37"/>
    <mergeCell ref="AA36:AV37"/>
    <mergeCell ref="C39:T40"/>
    <mergeCell ref="U39:X40"/>
    <mergeCell ref="AA39:AO40"/>
    <mergeCell ref="AP39:AS40"/>
    <mergeCell ref="AT39:AV40"/>
    <mergeCell ref="C33:AV34"/>
    <mergeCell ref="N26:U27"/>
    <mergeCell ref="X26:AE27"/>
    <mergeCell ref="AG26:AJ27"/>
    <mergeCell ref="N29:U30"/>
    <mergeCell ref="X29:AE30"/>
    <mergeCell ref="AG29:AJ30"/>
    <mergeCell ref="N20:U21"/>
    <mergeCell ref="X20:AE21"/>
    <mergeCell ref="AG20:AJ21"/>
    <mergeCell ref="N23:U24"/>
    <mergeCell ref="X23:AE24"/>
    <mergeCell ref="AG23:AJ24"/>
    <mergeCell ref="AQ16:AU17"/>
    <mergeCell ref="L6:AV6"/>
    <mergeCell ref="C9:AV9"/>
    <mergeCell ref="C11:AV12"/>
    <mergeCell ref="X13:AE14"/>
    <mergeCell ref="N16:U17"/>
    <mergeCell ref="X16:AE17"/>
    <mergeCell ref="AG16:AP17"/>
  </mergeCells>
  <conditionalFormatting sqref="U57 U61 U65 U55 U59 U63 U67">
    <cfRule type="cellIs" dxfId="100" priority="102" operator="equal">
      <formula>""</formula>
    </cfRule>
    <cfRule type="cellIs" dxfId="99" priority="103" operator="equal">
      <formula>0</formula>
    </cfRule>
  </conditionalFormatting>
  <conditionalFormatting sqref="C57">
    <cfRule type="cellIs" dxfId="98" priority="96" operator="equal">
      <formula>""</formula>
    </cfRule>
    <cfRule type="cellIs" dxfId="97" priority="97" operator="equal">
      <formula>0</formula>
    </cfRule>
  </conditionalFormatting>
  <conditionalFormatting sqref="C61">
    <cfRule type="cellIs" dxfId="96" priority="94" operator="equal">
      <formula>""</formula>
    </cfRule>
    <cfRule type="cellIs" dxfId="95" priority="95" operator="equal">
      <formula>0</formula>
    </cfRule>
  </conditionalFormatting>
  <conditionalFormatting sqref="C55">
    <cfRule type="cellIs" dxfId="94" priority="90" operator="equal">
      <formula>""</formula>
    </cfRule>
    <cfRule type="cellIs" dxfId="93" priority="91" operator="equal">
      <formula>0</formula>
    </cfRule>
  </conditionalFormatting>
  <conditionalFormatting sqref="C59">
    <cfRule type="cellIs" dxfId="92" priority="88" operator="equal">
      <formula>""</formula>
    </cfRule>
    <cfRule type="cellIs" dxfId="91" priority="89" operator="equal">
      <formula>0</formula>
    </cfRule>
  </conditionalFormatting>
  <conditionalFormatting sqref="C65">
    <cfRule type="cellIs" dxfId="90" priority="86" operator="equal">
      <formula>""</formula>
    </cfRule>
    <cfRule type="cellIs" dxfId="89" priority="87" operator="equal">
      <formula>0</formula>
    </cfRule>
  </conditionalFormatting>
  <conditionalFormatting sqref="C63">
    <cfRule type="cellIs" dxfId="88" priority="84" operator="equal">
      <formula>""</formula>
    </cfRule>
    <cfRule type="cellIs" dxfId="87" priority="85" operator="equal">
      <formula>0</formula>
    </cfRule>
  </conditionalFormatting>
  <conditionalFormatting sqref="C67">
    <cfRule type="cellIs" dxfId="86" priority="82" operator="equal">
      <formula>""</formula>
    </cfRule>
    <cfRule type="cellIs" dxfId="85" priority="83" operator="equal">
      <formula>0</formula>
    </cfRule>
  </conditionalFormatting>
  <conditionalFormatting sqref="C40:T40 C68:T68 C39:U39 C55:U55 C56:T56 C57:U57 C58:T58 C59:U59 C60:T60 C61:U61 C62:T62 C63:U63 C64:T64 C65:U65 C66:T66 C67:U67">
    <cfRule type="cellIs" dxfId="84" priority="81" operator="equal">
      <formula>0</formula>
    </cfRule>
  </conditionalFormatting>
  <conditionalFormatting sqref="AP39 AA39">
    <cfRule type="cellIs" dxfId="83" priority="80" operator="equal">
      <formula>0</formula>
    </cfRule>
  </conditionalFormatting>
  <conditionalFormatting sqref="AT39">
    <cfRule type="cellIs" dxfId="82" priority="79" operator="equal">
      <formula>0</formula>
    </cfRule>
  </conditionalFormatting>
  <conditionalFormatting sqref="AA41">
    <cfRule type="cellIs" dxfId="81" priority="77" operator="equal">
      <formula>""</formula>
    </cfRule>
    <cfRule type="cellIs" dxfId="80" priority="78" operator="equal">
      <formula>0</formula>
    </cfRule>
  </conditionalFormatting>
  <conditionalFormatting sqref="AA41:AO42">
    <cfRule type="cellIs" dxfId="79" priority="76" operator="equal">
      <formula>0</formula>
    </cfRule>
  </conditionalFormatting>
  <conditionalFormatting sqref="AA43">
    <cfRule type="cellIs" dxfId="78" priority="71" operator="equal">
      <formula>""</formula>
    </cfRule>
    <cfRule type="cellIs" dxfId="77" priority="72" operator="equal">
      <formula>0</formula>
    </cfRule>
  </conditionalFormatting>
  <conditionalFormatting sqref="AA43:AO44">
    <cfRule type="cellIs" dxfId="76" priority="70" operator="equal">
      <formula>0</formula>
    </cfRule>
  </conditionalFormatting>
  <conditionalFormatting sqref="AA45 AA49">
    <cfRule type="cellIs" dxfId="75" priority="68" operator="equal">
      <formula>""</formula>
    </cfRule>
    <cfRule type="cellIs" dxfId="74" priority="69" operator="equal">
      <formula>0</formula>
    </cfRule>
  </conditionalFormatting>
  <conditionalFormatting sqref="AA45:AO46 AA49:AO50">
    <cfRule type="cellIs" dxfId="73" priority="67" operator="equal">
      <formula>0</formula>
    </cfRule>
  </conditionalFormatting>
  <conditionalFormatting sqref="AA63">
    <cfRule type="cellIs" dxfId="72" priority="65" operator="equal">
      <formula>""</formula>
    </cfRule>
    <cfRule type="cellIs" dxfId="71" priority="66" operator="equal">
      <formula>0</formula>
    </cfRule>
  </conditionalFormatting>
  <conditionalFormatting sqref="AA63">
    <cfRule type="cellIs" dxfId="70" priority="64" operator="equal">
      <formula>0</formula>
    </cfRule>
  </conditionalFormatting>
  <conditionalFormatting sqref="AA65">
    <cfRule type="cellIs" dxfId="69" priority="62" operator="equal">
      <formula>""</formula>
    </cfRule>
    <cfRule type="cellIs" dxfId="68" priority="63" operator="equal">
      <formula>0</formula>
    </cfRule>
  </conditionalFormatting>
  <conditionalFormatting sqref="AA65:AO66">
    <cfRule type="cellIs" dxfId="67" priority="61" operator="equal">
      <formula>0</formula>
    </cfRule>
  </conditionalFormatting>
  <conditionalFormatting sqref="AT43 AT47">
    <cfRule type="cellIs" dxfId="66" priority="40" operator="equal">
      <formula>0</formula>
    </cfRule>
  </conditionalFormatting>
  <conditionalFormatting sqref="AA67">
    <cfRule type="cellIs" dxfId="65" priority="59" operator="equal">
      <formula>""</formula>
    </cfRule>
    <cfRule type="cellIs" dxfId="64" priority="60" operator="equal">
      <formula>0</formula>
    </cfRule>
  </conditionalFormatting>
  <conditionalFormatting sqref="AA67:AO68">
    <cfRule type="cellIs" dxfId="63" priority="58" operator="equal">
      <formula>0</formula>
    </cfRule>
  </conditionalFormatting>
  <conditionalFormatting sqref="AP45">
    <cfRule type="cellIs" dxfId="62" priority="56" operator="equal">
      <formula>""</formula>
    </cfRule>
    <cfRule type="cellIs" dxfId="61" priority="57" operator="equal">
      <formula>0</formula>
    </cfRule>
  </conditionalFormatting>
  <conditionalFormatting sqref="AP45">
    <cfRule type="cellIs" dxfId="60" priority="55" operator="equal">
      <formula>0</formula>
    </cfRule>
  </conditionalFormatting>
  <conditionalFormatting sqref="AP43 AP47 AP67 AP49">
    <cfRule type="cellIs" dxfId="59" priority="53" operator="equal">
      <formula>""</formula>
    </cfRule>
    <cfRule type="cellIs" dxfId="58" priority="54" operator="equal">
      <formula>0</formula>
    </cfRule>
  </conditionalFormatting>
  <conditionalFormatting sqref="AP43 AP47 AP67 AP49">
    <cfRule type="cellIs" dxfId="57" priority="52" operator="equal">
      <formula>0</formula>
    </cfRule>
  </conditionalFormatting>
  <conditionalFormatting sqref="AT41">
    <cfRule type="cellIs" dxfId="56" priority="50" operator="equal">
      <formula>""</formula>
    </cfRule>
    <cfRule type="cellIs" dxfId="55" priority="51" operator="equal">
      <formula>0</formula>
    </cfRule>
  </conditionalFormatting>
  <conditionalFormatting sqref="AT41">
    <cfRule type="cellIs" dxfId="54" priority="49" operator="equal">
      <formula>0</formula>
    </cfRule>
  </conditionalFormatting>
  <conditionalFormatting sqref="AT67">
    <cfRule type="cellIs" dxfId="53" priority="47" operator="equal">
      <formula>""</formula>
    </cfRule>
    <cfRule type="cellIs" dxfId="52" priority="48" operator="equal">
      <formula>0</formula>
    </cfRule>
  </conditionalFormatting>
  <conditionalFormatting sqref="AT67">
    <cfRule type="cellIs" dxfId="51" priority="46" operator="equal">
      <formula>0</formula>
    </cfRule>
  </conditionalFormatting>
  <conditionalFormatting sqref="AT45 AT49 AT65">
    <cfRule type="cellIs" dxfId="50" priority="44" operator="equal">
      <formula>""</formula>
    </cfRule>
    <cfRule type="cellIs" dxfId="49" priority="45" operator="equal">
      <formula>0</formula>
    </cfRule>
  </conditionalFormatting>
  <conditionalFormatting sqref="AT45 AT49 AT65">
    <cfRule type="cellIs" dxfId="48" priority="43" operator="equal">
      <formula>0</formula>
    </cfRule>
  </conditionalFormatting>
  <conditionalFormatting sqref="AT43 AT47">
    <cfRule type="cellIs" dxfId="47" priority="41" operator="equal">
      <formula>""</formula>
    </cfRule>
    <cfRule type="cellIs" dxfId="46" priority="42" operator="equal">
      <formula>0</formula>
    </cfRule>
  </conditionalFormatting>
  <conditionalFormatting sqref="AP51 AP55 AP59">
    <cfRule type="cellIs" dxfId="45" priority="28" operator="equal">
      <formula>""</formula>
    </cfRule>
    <cfRule type="cellIs" dxfId="44" priority="29" operator="equal">
      <formula>0</formula>
    </cfRule>
  </conditionalFormatting>
  <conditionalFormatting sqref="AP51 AP55 AP59">
    <cfRule type="cellIs" dxfId="43" priority="27" operator="equal">
      <formula>0</formula>
    </cfRule>
  </conditionalFormatting>
  <conditionalFormatting sqref="AA47">
    <cfRule type="cellIs" dxfId="42" priority="37" operator="equal">
      <formula>""</formula>
    </cfRule>
    <cfRule type="cellIs" dxfId="41" priority="38" operator="equal">
      <formula>0</formula>
    </cfRule>
  </conditionalFormatting>
  <conditionalFormatting sqref="AA47:AO48">
    <cfRule type="cellIs" dxfId="40" priority="36" operator="equal">
      <formula>0</formula>
    </cfRule>
  </conditionalFormatting>
  <conditionalFormatting sqref="AT53 AT57 AT61">
    <cfRule type="cellIs" dxfId="39" priority="25" operator="equal">
      <formula>""</formula>
    </cfRule>
    <cfRule type="cellIs" dxfId="38" priority="26" operator="equal">
      <formula>0</formula>
    </cfRule>
  </conditionalFormatting>
  <conditionalFormatting sqref="AT53 AT57 AT61">
    <cfRule type="cellIs" dxfId="37" priority="24" operator="equal">
      <formula>0</formula>
    </cfRule>
  </conditionalFormatting>
  <conditionalFormatting sqref="AP53 AP57 AP61">
    <cfRule type="cellIs" dxfId="36" priority="31" operator="equal">
      <formula>""</formula>
    </cfRule>
    <cfRule type="cellIs" dxfId="35" priority="32" operator="equal">
      <formula>0</formula>
    </cfRule>
  </conditionalFormatting>
  <conditionalFormatting sqref="AP53 AP57 AP61">
    <cfRule type="cellIs" dxfId="34" priority="30" operator="equal">
      <formula>0</formula>
    </cfRule>
  </conditionalFormatting>
  <conditionalFormatting sqref="AT51 AT55 AT59">
    <cfRule type="cellIs" dxfId="33" priority="21" operator="equal">
      <formula>0</formula>
    </cfRule>
  </conditionalFormatting>
  <conditionalFormatting sqref="AT51 AT55 AT59">
    <cfRule type="cellIs" dxfId="32" priority="22" operator="equal">
      <formula>""</formula>
    </cfRule>
    <cfRule type="cellIs" dxfId="31" priority="23" operator="equal">
      <formula>0</formula>
    </cfRule>
  </conditionalFormatting>
  <conditionalFormatting sqref="AA51 AA55 AA59">
    <cfRule type="cellIs" dxfId="30" priority="19" operator="equal">
      <formula>""</formula>
    </cfRule>
    <cfRule type="cellIs" dxfId="29" priority="20" operator="equal">
      <formula>0</formula>
    </cfRule>
  </conditionalFormatting>
  <conditionalFormatting sqref="AA51:AO52 AA55:AO56 AA59:AO60">
    <cfRule type="cellIs" dxfId="28" priority="18" operator="equal">
      <formula>0</formula>
    </cfRule>
  </conditionalFormatting>
  <conditionalFormatting sqref="AA53 AA57 AA61">
    <cfRule type="cellIs" dxfId="27" priority="34" operator="equal">
      <formula>""</formula>
    </cfRule>
    <cfRule type="cellIs" dxfId="26" priority="35" operator="equal">
      <formula>0</formula>
    </cfRule>
  </conditionalFormatting>
  <conditionalFormatting sqref="AA53:AO54 AA57:AO58 AA61:AO62">
    <cfRule type="cellIs" dxfId="25" priority="33" operator="equal">
      <formula>0</formula>
    </cfRule>
  </conditionalFormatting>
  <conditionalFormatting sqref="C41 C43 C45 U41 U43 U51 U53 U45 U47 U49">
    <cfRule type="cellIs" dxfId="24" priority="16" operator="equal">
      <formula>""</formula>
    </cfRule>
    <cfRule type="cellIs" dxfId="23" priority="17" operator="equal">
      <formula>0</formula>
    </cfRule>
  </conditionalFormatting>
  <conditionalFormatting sqref="C47">
    <cfRule type="cellIs" dxfId="22" priority="14" operator="equal">
      <formula>""</formula>
    </cfRule>
    <cfRule type="cellIs" dxfId="21" priority="15" operator="equal">
      <formula>0</formula>
    </cfRule>
  </conditionalFormatting>
  <conditionalFormatting sqref="C51">
    <cfRule type="cellIs" dxfId="20" priority="12" operator="equal">
      <formula>""</formula>
    </cfRule>
    <cfRule type="cellIs" dxfId="19" priority="13" operator="equal">
      <formula>0</formula>
    </cfRule>
  </conditionalFormatting>
  <conditionalFormatting sqref="C49">
    <cfRule type="cellIs" dxfId="18" priority="10" operator="equal">
      <formula>""</formula>
    </cfRule>
    <cfRule type="cellIs" dxfId="17" priority="11" operator="equal">
      <formula>0</formula>
    </cfRule>
  </conditionalFormatting>
  <conditionalFormatting sqref="C53">
    <cfRule type="cellIs" dxfId="16" priority="8" operator="equal">
      <formula>""</formula>
    </cfRule>
    <cfRule type="cellIs" dxfId="15" priority="9" operator="equal">
      <formula>0</formula>
    </cfRule>
  </conditionalFormatting>
  <conditionalFormatting sqref="C41:U41 C42:T42 C43:U43 U45 U47 C44:T50 U49 C51:U51 C52:T52 C53:U53 C54:T54">
    <cfRule type="cellIs" dxfId="14" priority="7" operator="equal">
      <formula>0</formula>
    </cfRule>
  </conditionalFormatting>
  <conditionalFormatting sqref="AP41">
    <cfRule type="cellIs" dxfId="13" priority="5" operator="equal">
      <formula>""</formula>
    </cfRule>
    <cfRule type="cellIs" dxfId="12" priority="6" operator="equal">
      <formula>0</formula>
    </cfRule>
  </conditionalFormatting>
  <conditionalFormatting sqref="AP41">
    <cfRule type="cellIs" dxfId="11" priority="4" operator="equal">
      <formula>0</formula>
    </cfRule>
  </conditionalFormatting>
  <conditionalFormatting sqref="AP65">
    <cfRule type="cellIs" dxfId="10" priority="2" operator="equal">
      <formula>""</formula>
    </cfRule>
    <cfRule type="cellIs" dxfId="9" priority="3" operator="equal">
      <formula>0</formula>
    </cfRule>
  </conditionalFormatting>
  <conditionalFormatting sqref="AP65">
    <cfRule type="cellIs" dxfId="8" priority="1" operator="equal">
      <formula>0</formula>
    </cfRule>
  </conditionalFormatting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C1242"/>
  <sheetViews>
    <sheetView showGridLines="0" showRowColHeaders="0" topLeftCell="B1" zoomScale="130" zoomScaleNormal="130" workbookViewId="0">
      <pane ySplit="3" topLeftCell="A4" activePane="bottomLeft" state="frozen"/>
      <selection pane="bottomLeft" activeCell="E4" sqref="E4"/>
    </sheetView>
  </sheetViews>
  <sheetFormatPr baseColWidth="10" defaultRowHeight="14.4" x14ac:dyDescent="0.3"/>
  <cols>
    <col min="1" max="1" width="6.33203125" hidden="1" customWidth="1"/>
    <col min="2" max="2" width="4.44140625" customWidth="1"/>
    <col min="3" max="3" width="21.6640625" customWidth="1"/>
    <col min="4" max="4" width="11.44140625" style="10"/>
    <col min="5" max="5" width="22" bestFit="1" customWidth="1"/>
    <col min="6" max="6" width="47.33203125" customWidth="1"/>
    <col min="7" max="7" width="17.44140625" bestFit="1" customWidth="1"/>
    <col min="8" max="8" width="5" customWidth="1"/>
    <col min="9" max="9" width="2.109375" style="46" hidden="1" customWidth="1"/>
    <col min="10" max="10" width="1.88671875" style="46" hidden="1" customWidth="1"/>
    <col min="11" max="11" width="37.33203125" style="46" hidden="1" customWidth="1"/>
    <col min="12" max="12" width="8" style="46" hidden="1" customWidth="1"/>
    <col min="13" max="13" width="6.5546875" style="46" hidden="1" customWidth="1"/>
    <col min="14" max="14" width="6.109375" style="46" hidden="1" customWidth="1"/>
    <col min="15" max="15" width="6.6640625" style="46" hidden="1" customWidth="1"/>
    <col min="16" max="16" width="9.109375" style="46" hidden="1" customWidth="1"/>
    <col min="17" max="17" width="1.5546875" style="46" hidden="1" customWidth="1"/>
    <col min="18" max="18" width="2.109375" style="46" hidden="1" customWidth="1"/>
    <col min="19" max="19" width="19.44140625" style="46" hidden="1" customWidth="1"/>
    <col min="20" max="20" width="22.33203125" style="46" customWidth="1"/>
    <col min="21" max="21" width="16.6640625" style="46" customWidth="1"/>
    <col min="22" max="107" width="11.44140625" style="46"/>
  </cols>
  <sheetData>
    <row r="1" spans="1:107" ht="15" customHeight="1" x14ac:dyDescent="0.35">
      <c r="A1" s="72"/>
      <c r="B1" s="83"/>
      <c r="C1" s="166"/>
      <c r="D1" s="166"/>
      <c r="E1" s="166"/>
      <c r="F1" s="166"/>
      <c r="G1" s="166"/>
      <c r="H1" s="167"/>
    </row>
    <row r="2" spans="1:107" ht="15" customHeight="1" x14ac:dyDescent="0.35">
      <c r="C2" s="134" t="s">
        <v>3919</v>
      </c>
      <c r="D2" s="134"/>
      <c r="E2" s="134"/>
      <c r="F2" s="134"/>
      <c r="G2" s="134"/>
      <c r="H2" s="168"/>
    </row>
    <row r="3" spans="1:107" ht="15.75" customHeight="1" thickBot="1" x14ac:dyDescent="0.4">
      <c r="A3" s="76"/>
      <c r="B3" s="169"/>
      <c r="C3" s="170"/>
      <c r="D3" s="170"/>
      <c r="E3" s="170"/>
      <c r="F3" s="170"/>
      <c r="G3" s="170"/>
      <c r="H3" s="171"/>
    </row>
    <row r="4" spans="1:107" x14ac:dyDescent="0.3">
      <c r="A4" s="74"/>
      <c r="B4" s="74"/>
      <c r="C4" s="75"/>
      <c r="D4" s="75"/>
      <c r="E4" s="75"/>
      <c r="F4" s="75"/>
      <c r="G4" s="75"/>
      <c r="H4" s="133"/>
    </row>
    <row r="5" spans="1:107" ht="21" customHeight="1" x14ac:dyDescent="0.4">
      <c r="A5" s="74"/>
      <c r="B5" s="74"/>
      <c r="C5" s="416" t="s">
        <v>3914</v>
      </c>
      <c r="D5" s="416"/>
      <c r="E5" s="416"/>
      <c r="F5" s="416"/>
      <c r="G5" s="416"/>
      <c r="H5" s="133"/>
    </row>
    <row r="6" spans="1:107" ht="9" customHeight="1" thickBot="1" x14ac:dyDescent="0.45">
      <c r="A6" s="74"/>
      <c r="B6" s="162"/>
      <c r="C6" s="163"/>
      <c r="D6" s="163"/>
      <c r="E6" s="163"/>
      <c r="F6" s="163"/>
      <c r="G6" s="165"/>
      <c r="H6" s="164"/>
    </row>
    <row r="7" spans="1:107" ht="19.5" customHeight="1" thickBot="1" x14ac:dyDescent="0.35">
      <c r="A7" s="74"/>
      <c r="B7" s="74"/>
      <c r="C7" s="417" t="s">
        <v>3910</v>
      </c>
      <c r="D7" s="417"/>
      <c r="E7" s="417"/>
      <c r="F7" s="417"/>
      <c r="G7" s="417"/>
      <c r="H7" s="133"/>
      <c r="I7" s="146"/>
      <c r="J7" s="146"/>
      <c r="K7" s="146"/>
      <c r="L7" s="146"/>
      <c r="M7" s="146"/>
      <c r="N7" s="146"/>
      <c r="O7" s="146"/>
      <c r="P7" s="146"/>
      <c r="Q7" s="146"/>
      <c r="R7" s="146"/>
    </row>
    <row r="8" spans="1:107" s="4" customFormat="1" ht="15.75" customHeight="1" x14ac:dyDescent="0.3">
      <c r="A8" s="153" t="s">
        <v>3909</v>
      </c>
      <c r="B8" s="160"/>
      <c r="C8" s="155"/>
      <c r="D8" s="155"/>
      <c r="E8" s="155"/>
      <c r="F8" s="155"/>
      <c r="G8" s="154"/>
      <c r="H8" s="161"/>
      <c r="I8" s="46"/>
      <c r="J8" s="46"/>
      <c r="K8" s="46"/>
      <c r="L8" s="46"/>
      <c r="M8" s="46"/>
      <c r="N8" s="46"/>
      <c r="O8" s="46">
        <v>3.8</v>
      </c>
      <c r="P8" s="46"/>
      <c r="Q8" s="46"/>
      <c r="R8" s="46">
        <v>1</v>
      </c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</row>
    <row r="9" spans="1:107" ht="25.5" customHeight="1" x14ac:dyDescent="0.3">
      <c r="A9" s="156" t="s">
        <v>20</v>
      </c>
      <c r="B9" s="422" t="s">
        <v>21</v>
      </c>
      <c r="C9" s="423"/>
      <c r="D9" s="7" t="s">
        <v>22</v>
      </c>
      <c r="E9" s="7" t="s">
        <v>23</v>
      </c>
      <c r="F9" s="7" t="s">
        <v>24</v>
      </c>
      <c r="G9" s="7" t="s">
        <v>25</v>
      </c>
      <c r="H9" s="161"/>
      <c r="I9" s="46">
        <f>SUM(I10:I262)</f>
        <v>47</v>
      </c>
      <c r="K9" s="46" t="s">
        <v>26</v>
      </c>
      <c r="L9" s="46" t="s">
        <v>27</v>
      </c>
      <c r="M9" s="46" t="s">
        <v>28</v>
      </c>
      <c r="N9" s="46" t="s">
        <v>29</v>
      </c>
      <c r="O9" s="46" t="s">
        <v>30</v>
      </c>
      <c r="P9" s="46" t="s">
        <v>31</v>
      </c>
      <c r="R9" s="46">
        <v>2</v>
      </c>
    </row>
    <row r="10" spans="1:107" ht="18.75" customHeight="1" x14ac:dyDescent="0.3">
      <c r="A10" s="157" t="s">
        <v>32</v>
      </c>
      <c r="B10" s="424" t="s">
        <v>33</v>
      </c>
      <c r="C10" s="425"/>
      <c r="D10" s="136"/>
      <c r="E10" s="8" t="s">
        <v>34</v>
      </c>
      <c r="F10" s="8" t="s">
        <v>35</v>
      </c>
      <c r="G10" s="172"/>
      <c r="H10" s="87"/>
      <c r="I10" s="46">
        <f>IF(G10="fragiles",1,0)</f>
        <v>0</v>
      </c>
      <c r="K10" s="46" t="s">
        <v>36</v>
      </c>
      <c r="L10" s="46" t="s">
        <v>37</v>
      </c>
      <c r="M10" s="46" t="s">
        <v>38</v>
      </c>
      <c r="N10" s="46">
        <v>2.6</v>
      </c>
      <c r="O10" s="46">
        <f>N10+0</f>
        <v>2.6</v>
      </c>
      <c r="P10" s="46" t="str">
        <f t="shared" ref="P10:P73" si="0">IF(O10&gt;$O$8,"FRAGILES","")</f>
        <v/>
      </c>
    </row>
    <row r="11" spans="1:107" ht="18.75" customHeight="1" x14ac:dyDescent="0.3">
      <c r="A11" s="158" t="s">
        <v>39</v>
      </c>
      <c r="B11" s="418" t="s">
        <v>40</v>
      </c>
      <c r="C11" s="419"/>
      <c r="D11" s="136"/>
      <c r="E11" s="8" t="s">
        <v>34</v>
      </c>
      <c r="F11" s="8" t="s">
        <v>41</v>
      </c>
      <c r="G11" s="172" t="str">
        <f t="shared" ref="G11:G74" si="1">VLOOKUP(A11,M:P,4,FALSE)</f>
        <v/>
      </c>
      <c r="H11" s="87"/>
      <c r="I11" s="46">
        <f>IF(G11="fragiles",1,0)</f>
        <v>0</v>
      </c>
      <c r="K11" s="46" t="s">
        <v>42</v>
      </c>
      <c r="L11" s="46" t="s">
        <v>43</v>
      </c>
      <c r="M11" s="46" t="s">
        <v>32</v>
      </c>
      <c r="N11" s="46">
        <v>3.32</v>
      </c>
      <c r="O11" s="46">
        <f t="shared" ref="O11:O74" si="2">N11+0</f>
        <v>3.32</v>
      </c>
      <c r="P11" s="46" t="str">
        <f t="shared" si="0"/>
        <v/>
      </c>
    </row>
    <row r="12" spans="1:107" ht="18.75" customHeight="1" x14ac:dyDescent="0.3">
      <c r="A12" s="158" t="s">
        <v>44</v>
      </c>
      <c r="B12" s="418" t="s">
        <v>45</v>
      </c>
      <c r="C12" s="419"/>
      <c r="D12" s="136"/>
      <c r="E12" s="8" t="s">
        <v>46</v>
      </c>
      <c r="F12" s="8" t="s">
        <v>47</v>
      </c>
      <c r="G12" s="172" t="str">
        <f t="shared" si="1"/>
        <v/>
      </c>
      <c r="H12" s="87"/>
      <c r="I12" s="46">
        <f t="shared" ref="I12:I75" si="3">IF(G12="fragiles",1,0)</f>
        <v>0</v>
      </c>
      <c r="K12" s="46" t="s">
        <v>48</v>
      </c>
      <c r="L12" s="46" t="s">
        <v>49</v>
      </c>
      <c r="M12" s="46" t="s">
        <v>50</v>
      </c>
      <c r="N12" s="46">
        <v>3.79</v>
      </c>
      <c r="O12" s="46">
        <f t="shared" si="2"/>
        <v>3.79</v>
      </c>
      <c r="P12" s="46" t="str">
        <f t="shared" si="0"/>
        <v/>
      </c>
    </row>
    <row r="13" spans="1:107" ht="18.75" customHeight="1" x14ac:dyDescent="0.3">
      <c r="A13" s="158" t="s">
        <v>51</v>
      </c>
      <c r="B13" s="418" t="s">
        <v>52</v>
      </c>
      <c r="C13" s="419"/>
      <c r="D13" s="136"/>
      <c r="E13" s="8" t="s">
        <v>34</v>
      </c>
      <c r="F13" s="8" t="s">
        <v>41</v>
      </c>
      <c r="G13" s="172" t="str">
        <f t="shared" si="1"/>
        <v/>
      </c>
      <c r="H13" s="87"/>
      <c r="I13" s="46">
        <f t="shared" si="3"/>
        <v>0</v>
      </c>
      <c r="K13" s="46" t="s">
        <v>53</v>
      </c>
      <c r="L13" s="46" t="s">
        <v>54</v>
      </c>
      <c r="M13" s="46" t="s">
        <v>55</v>
      </c>
      <c r="N13" s="46">
        <v>2.83</v>
      </c>
      <c r="O13" s="46">
        <f t="shared" si="2"/>
        <v>2.83</v>
      </c>
      <c r="P13" s="46" t="str">
        <f t="shared" si="0"/>
        <v/>
      </c>
    </row>
    <row r="14" spans="1:107" ht="18.75" customHeight="1" x14ac:dyDescent="0.3">
      <c r="A14" s="158" t="s">
        <v>56</v>
      </c>
      <c r="B14" s="418" t="s">
        <v>57</v>
      </c>
      <c r="C14" s="419"/>
      <c r="D14" s="136"/>
      <c r="E14" s="8" t="s">
        <v>46</v>
      </c>
      <c r="F14" s="8" t="s">
        <v>47</v>
      </c>
      <c r="G14" s="172" t="str">
        <f t="shared" si="1"/>
        <v/>
      </c>
      <c r="H14" s="87"/>
      <c r="I14" s="46">
        <f t="shared" si="3"/>
        <v>0</v>
      </c>
      <c r="K14" s="46" t="s">
        <v>58</v>
      </c>
      <c r="L14" s="46" t="s">
        <v>59</v>
      </c>
      <c r="M14" s="46" t="s">
        <v>39</v>
      </c>
      <c r="N14" s="46">
        <v>2.83</v>
      </c>
      <c r="O14" s="46">
        <f t="shared" si="2"/>
        <v>2.83</v>
      </c>
      <c r="P14" s="46" t="str">
        <f t="shared" si="0"/>
        <v/>
      </c>
    </row>
    <row r="15" spans="1:107" ht="18.75" customHeight="1" x14ac:dyDescent="0.3">
      <c r="A15" s="158" t="s">
        <v>60</v>
      </c>
      <c r="B15" s="418" t="s">
        <v>61</v>
      </c>
      <c r="C15" s="419"/>
      <c r="D15" s="136"/>
      <c r="E15" s="8" t="s">
        <v>62</v>
      </c>
      <c r="F15" s="8" t="s">
        <v>63</v>
      </c>
      <c r="G15" s="172" t="str">
        <f t="shared" si="1"/>
        <v/>
      </c>
      <c r="H15" s="87"/>
      <c r="I15" s="46">
        <f t="shared" si="3"/>
        <v>0</v>
      </c>
      <c r="K15" s="46" t="s">
        <v>64</v>
      </c>
      <c r="L15" s="46" t="s">
        <v>65</v>
      </c>
      <c r="M15" s="46" t="s">
        <v>66</v>
      </c>
      <c r="N15" s="46">
        <v>2.89</v>
      </c>
      <c r="O15" s="46">
        <f t="shared" si="2"/>
        <v>2.89</v>
      </c>
      <c r="P15" s="46" t="str">
        <f t="shared" si="0"/>
        <v/>
      </c>
    </row>
    <row r="16" spans="1:107" ht="18.75" customHeight="1" x14ac:dyDescent="0.3">
      <c r="A16" s="158" t="s">
        <v>67</v>
      </c>
      <c r="B16" s="418" t="s">
        <v>68</v>
      </c>
      <c r="C16" s="419"/>
      <c r="D16" s="136"/>
      <c r="E16" s="8" t="s">
        <v>69</v>
      </c>
      <c r="F16" s="8" t="s">
        <v>70</v>
      </c>
      <c r="G16" s="172" t="str">
        <f t="shared" si="1"/>
        <v/>
      </c>
      <c r="H16" s="87"/>
      <c r="I16" s="46">
        <f t="shared" si="3"/>
        <v>0</v>
      </c>
      <c r="K16" s="46" t="s">
        <v>71</v>
      </c>
      <c r="L16" s="46" t="s">
        <v>72</v>
      </c>
      <c r="M16" s="46" t="s">
        <v>73</v>
      </c>
      <c r="N16" s="46">
        <v>3.05</v>
      </c>
      <c r="O16" s="46">
        <f t="shared" si="2"/>
        <v>3.05</v>
      </c>
      <c r="P16" s="46" t="str">
        <f t="shared" si="0"/>
        <v/>
      </c>
    </row>
    <row r="17" spans="1:16" ht="18.75" customHeight="1" x14ac:dyDescent="0.3">
      <c r="A17" s="158" t="s">
        <v>74</v>
      </c>
      <c r="B17" s="418" t="s">
        <v>75</v>
      </c>
      <c r="C17" s="419"/>
      <c r="D17" s="136"/>
      <c r="E17" s="9" t="s">
        <v>46</v>
      </c>
      <c r="F17" s="9" t="s">
        <v>47</v>
      </c>
      <c r="G17" s="172" t="str">
        <f t="shared" si="1"/>
        <v/>
      </c>
      <c r="H17" s="87"/>
      <c r="I17" s="46">
        <f t="shared" si="3"/>
        <v>0</v>
      </c>
      <c r="K17" s="46" t="s">
        <v>76</v>
      </c>
      <c r="L17" s="46" t="s">
        <v>77</v>
      </c>
      <c r="M17" s="46" t="s">
        <v>78</v>
      </c>
      <c r="N17" s="46">
        <v>3.98</v>
      </c>
      <c r="O17" s="46">
        <f t="shared" si="2"/>
        <v>3.98</v>
      </c>
      <c r="P17" s="46" t="str">
        <f t="shared" si="0"/>
        <v>FRAGILES</v>
      </c>
    </row>
    <row r="18" spans="1:16" ht="18.75" customHeight="1" x14ac:dyDescent="0.3">
      <c r="A18" s="158" t="s">
        <v>79</v>
      </c>
      <c r="B18" s="418" t="s">
        <v>80</v>
      </c>
      <c r="C18" s="419"/>
      <c r="D18" s="136"/>
      <c r="E18" s="9" t="s">
        <v>69</v>
      </c>
      <c r="F18" s="9" t="s">
        <v>81</v>
      </c>
      <c r="G18" s="172" t="str">
        <f t="shared" si="1"/>
        <v/>
      </c>
      <c r="H18" s="87"/>
      <c r="I18" s="46">
        <f t="shared" si="3"/>
        <v>0</v>
      </c>
      <c r="K18" s="46" t="s">
        <v>82</v>
      </c>
      <c r="L18" s="46" t="s">
        <v>83</v>
      </c>
      <c r="M18" s="46" t="s">
        <v>84</v>
      </c>
      <c r="N18" s="46">
        <v>2.12</v>
      </c>
      <c r="O18" s="46">
        <f t="shared" si="2"/>
        <v>2.12</v>
      </c>
      <c r="P18" s="46" t="str">
        <f t="shared" si="0"/>
        <v/>
      </c>
    </row>
    <row r="19" spans="1:16" ht="18.75" customHeight="1" x14ac:dyDescent="0.3">
      <c r="A19" s="158" t="s">
        <v>85</v>
      </c>
      <c r="B19" s="418" t="s">
        <v>86</v>
      </c>
      <c r="C19" s="419"/>
      <c r="D19" s="136"/>
      <c r="E19" s="9" t="s">
        <v>87</v>
      </c>
      <c r="F19" s="9" t="s">
        <v>88</v>
      </c>
      <c r="G19" s="172" t="str">
        <f t="shared" si="1"/>
        <v>FRAGILES</v>
      </c>
      <c r="H19" s="87"/>
      <c r="I19" s="46">
        <f t="shared" si="3"/>
        <v>1</v>
      </c>
      <c r="K19" s="46" t="s">
        <v>89</v>
      </c>
      <c r="L19" s="46" t="s">
        <v>90</v>
      </c>
      <c r="M19" s="46" t="s">
        <v>91</v>
      </c>
      <c r="N19" s="46">
        <v>3.35</v>
      </c>
      <c r="O19" s="46">
        <f t="shared" si="2"/>
        <v>3.35</v>
      </c>
      <c r="P19" s="46" t="str">
        <f t="shared" si="0"/>
        <v/>
      </c>
    </row>
    <row r="20" spans="1:16" ht="18.75" customHeight="1" x14ac:dyDescent="0.3">
      <c r="A20" s="158" t="s">
        <v>92</v>
      </c>
      <c r="B20" s="418" t="s">
        <v>93</v>
      </c>
      <c r="C20" s="419"/>
      <c r="D20" s="136"/>
      <c r="E20" s="9" t="s">
        <v>34</v>
      </c>
      <c r="F20" s="9" t="s">
        <v>35</v>
      </c>
      <c r="G20" s="172" t="str">
        <f t="shared" si="1"/>
        <v/>
      </c>
      <c r="H20" s="87"/>
      <c r="I20" s="46">
        <f t="shared" si="3"/>
        <v>0</v>
      </c>
      <c r="K20" s="46" t="s">
        <v>94</v>
      </c>
      <c r="L20" s="46" t="s">
        <v>95</v>
      </c>
      <c r="M20" s="46" t="s">
        <v>96</v>
      </c>
      <c r="N20" s="46">
        <v>3.52</v>
      </c>
      <c r="O20" s="46">
        <f t="shared" si="2"/>
        <v>3.52</v>
      </c>
      <c r="P20" s="46" t="str">
        <f t="shared" si="0"/>
        <v/>
      </c>
    </row>
    <row r="21" spans="1:16" ht="18.75" customHeight="1" x14ac:dyDescent="0.3">
      <c r="A21" s="158" t="s">
        <v>97</v>
      </c>
      <c r="B21" s="418" t="s">
        <v>98</v>
      </c>
      <c r="C21" s="419"/>
      <c r="D21" s="136"/>
      <c r="E21" s="9" t="s">
        <v>62</v>
      </c>
      <c r="F21" s="9" t="s">
        <v>63</v>
      </c>
      <c r="G21" s="172" t="str">
        <f t="shared" si="1"/>
        <v/>
      </c>
      <c r="H21" s="87"/>
      <c r="I21" s="46">
        <f t="shared" si="3"/>
        <v>0</v>
      </c>
      <c r="K21" s="46" t="s">
        <v>99</v>
      </c>
      <c r="L21" s="46" t="s">
        <v>100</v>
      </c>
      <c r="M21" s="46" t="s">
        <v>44</v>
      </c>
      <c r="N21" s="46">
        <v>2.71</v>
      </c>
      <c r="O21" s="46">
        <f t="shared" si="2"/>
        <v>2.71</v>
      </c>
      <c r="P21" s="46" t="str">
        <f t="shared" si="0"/>
        <v/>
      </c>
    </row>
    <row r="22" spans="1:16" ht="18.75" customHeight="1" x14ac:dyDescent="0.3">
      <c r="A22" s="158" t="s">
        <v>101</v>
      </c>
      <c r="B22" s="418" t="s">
        <v>102</v>
      </c>
      <c r="C22" s="419"/>
      <c r="D22" s="136"/>
      <c r="E22" s="9" t="s">
        <v>69</v>
      </c>
      <c r="F22" s="9" t="s">
        <v>70</v>
      </c>
      <c r="G22" s="172" t="str">
        <f t="shared" si="1"/>
        <v/>
      </c>
      <c r="H22" s="87"/>
      <c r="I22" s="46">
        <f t="shared" si="3"/>
        <v>0</v>
      </c>
      <c r="K22" s="46" t="s">
        <v>103</v>
      </c>
      <c r="L22" s="46" t="s">
        <v>104</v>
      </c>
      <c r="M22" s="46" t="s">
        <v>51</v>
      </c>
      <c r="N22" s="46">
        <v>2.56</v>
      </c>
      <c r="O22" s="46">
        <f t="shared" si="2"/>
        <v>2.56</v>
      </c>
      <c r="P22" s="46" t="str">
        <f t="shared" si="0"/>
        <v/>
      </c>
    </row>
    <row r="23" spans="1:16" ht="18.75" customHeight="1" x14ac:dyDescent="0.3">
      <c r="A23" s="158" t="s">
        <v>105</v>
      </c>
      <c r="B23" s="418" t="s">
        <v>106</v>
      </c>
      <c r="C23" s="419"/>
      <c r="D23" s="136"/>
      <c r="E23" s="9" t="s">
        <v>87</v>
      </c>
      <c r="F23" s="9" t="s">
        <v>107</v>
      </c>
      <c r="G23" s="172" t="str">
        <f t="shared" si="1"/>
        <v>FRAGILES</v>
      </c>
      <c r="H23" s="87"/>
      <c r="I23" s="46">
        <f t="shared" si="3"/>
        <v>1</v>
      </c>
      <c r="K23" s="46" t="s">
        <v>108</v>
      </c>
      <c r="L23" s="46" t="s">
        <v>109</v>
      </c>
      <c r="M23" s="46" t="s">
        <v>110</v>
      </c>
      <c r="N23" s="46">
        <v>3.36</v>
      </c>
      <c r="O23" s="46">
        <f t="shared" si="2"/>
        <v>3.36</v>
      </c>
      <c r="P23" s="46" t="str">
        <f t="shared" si="0"/>
        <v/>
      </c>
    </row>
    <row r="24" spans="1:16" ht="18.75" customHeight="1" x14ac:dyDescent="0.3">
      <c r="A24" s="158" t="s">
        <v>111</v>
      </c>
      <c r="B24" s="418" t="s">
        <v>112</v>
      </c>
      <c r="C24" s="419"/>
      <c r="D24" s="136"/>
      <c r="E24" s="9" t="s">
        <v>34</v>
      </c>
      <c r="F24" s="9" t="s">
        <v>113</v>
      </c>
      <c r="G24" s="172" t="str">
        <f t="shared" si="1"/>
        <v/>
      </c>
      <c r="H24" s="87"/>
      <c r="I24" s="46">
        <f t="shared" si="3"/>
        <v>0</v>
      </c>
      <c r="K24" s="46" t="s">
        <v>114</v>
      </c>
      <c r="L24" s="46" t="s">
        <v>115</v>
      </c>
      <c r="M24" s="46" t="s">
        <v>56</v>
      </c>
      <c r="N24" s="46">
        <v>2.97</v>
      </c>
      <c r="O24" s="46">
        <f t="shared" si="2"/>
        <v>2.97</v>
      </c>
      <c r="P24" s="46" t="str">
        <f t="shared" si="0"/>
        <v/>
      </c>
    </row>
    <row r="25" spans="1:16" ht="18.75" customHeight="1" x14ac:dyDescent="0.3">
      <c r="A25" s="158" t="s">
        <v>116</v>
      </c>
      <c r="B25" s="418" t="s">
        <v>117</v>
      </c>
      <c r="C25" s="419"/>
      <c r="D25" s="136"/>
      <c r="E25" s="9" t="s">
        <v>87</v>
      </c>
      <c r="F25" s="9" t="s">
        <v>88</v>
      </c>
      <c r="G25" s="172" t="str">
        <f t="shared" si="1"/>
        <v/>
      </c>
      <c r="H25" s="87"/>
      <c r="I25" s="46">
        <f t="shared" si="3"/>
        <v>0</v>
      </c>
      <c r="K25" s="46" t="s">
        <v>118</v>
      </c>
      <c r="L25" s="46" t="s">
        <v>119</v>
      </c>
      <c r="M25" s="46" t="s">
        <v>120</v>
      </c>
      <c r="N25" s="46">
        <v>2.4</v>
      </c>
      <c r="O25" s="46">
        <f t="shared" si="2"/>
        <v>2.4</v>
      </c>
      <c r="P25" s="46" t="str">
        <f t="shared" si="0"/>
        <v/>
      </c>
    </row>
    <row r="26" spans="1:16" ht="18.75" customHeight="1" x14ac:dyDescent="0.3">
      <c r="A26" s="158" t="s">
        <v>121</v>
      </c>
      <c r="B26" s="418" t="s">
        <v>122</v>
      </c>
      <c r="C26" s="419"/>
      <c r="D26" s="136"/>
      <c r="E26" s="9" t="s">
        <v>87</v>
      </c>
      <c r="F26" s="9" t="s">
        <v>88</v>
      </c>
      <c r="G26" s="172" t="str">
        <f t="shared" si="1"/>
        <v/>
      </c>
      <c r="H26" s="87"/>
      <c r="I26" s="46">
        <f t="shared" si="3"/>
        <v>0</v>
      </c>
      <c r="K26" s="46" t="s">
        <v>123</v>
      </c>
      <c r="L26" s="46" t="s">
        <v>124</v>
      </c>
      <c r="M26" s="46" t="s">
        <v>125</v>
      </c>
      <c r="N26" s="46">
        <v>2.59</v>
      </c>
      <c r="O26" s="46">
        <f t="shared" si="2"/>
        <v>2.59</v>
      </c>
      <c r="P26" s="46" t="str">
        <f t="shared" si="0"/>
        <v/>
      </c>
    </row>
    <row r="27" spans="1:16" ht="18.75" customHeight="1" x14ac:dyDescent="0.3">
      <c r="A27" s="158" t="s">
        <v>126</v>
      </c>
      <c r="B27" s="418" t="s">
        <v>127</v>
      </c>
      <c r="C27" s="419"/>
      <c r="D27" s="136"/>
      <c r="E27" s="9" t="s">
        <v>34</v>
      </c>
      <c r="F27" s="9" t="s">
        <v>41</v>
      </c>
      <c r="G27" s="172" t="str">
        <f t="shared" si="1"/>
        <v/>
      </c>
      <c r="H27" s="87"/>
      <c r="I27" s="46">
        <f t="shared" si="3"/>
        <v>0</v>
      </c>
      <c r="K27" s="46" t="s">
        <v>128</v>
      </c>
      <c r="L27" s="46" t="s">
        <v>129</v>
      </c>
      <c r="M27" s="46" t="s">
        <v>130</v>
      </c>
      <c r="N27" s="46">
        <v>3.69</v>
      </c>
      <c r="O27" s="46">
        <f t="shared" si="2"/>
        <v>3.69</v>
      </c>
      <c r="P27" s="46" t="str">
        <f t="shared" si="0"/>
        <v/>
      </c>
    </row>
    <row r="28" spans="1:16" ht="18.75" customHeight="1" x14ac:dyDescent="0.3">
      <c r="A28" s="158" t="s">
        <v>131</v>
      </c>
      <c r="B28" s="418" t="s">
        <v>132</v>
      </c>
      <c r="C28" s="419"/>
      <c r="D28" s="136"/>
      <c r="E28" s="9" t="s">
        <v>87</v>
      </c>
      <c r="F28" s="9" t="s">
        <v>88</v>
      </c>
      <c r="G28" s="172" t="str">
        <f t="shared" si="1"/>
        <v>FRAGILES</v>
      </c>
      <c r="H28" s="87"/>
      <c r="I28" s="46">
        <f t="shared" si="3"/>
        <v>1</v>
      </c>
      <c r="K28" s="46" t="s">
        <v>133</v>
      </c>
      <c r="L28" s="46" t="s">
        <v>134</v>
      </c>
      <c r="M28" s="46" t="s">
        <v>60</v>
      </c>
      <c r="N28" s="46">
        <v>3.36</v>
      </c>
      <c r="O28" s="46">
        <f t="shared" si="2"/>
        <v>3.36</v>
      </c>
      <c r="P28" s="46" t="str">
        <f t="shared" si="0"/>
        <v/>
      </c>
    </row>
    <row r="29" spans="1:16" ht="18.75" customHeight="1" x14ac:dyDescent="0.3">
      <c r="A29" s="158" t="s">
        <v>135</v>
      </c>
      <c r="B29" s="418" t="s">
        <v>136</v>
      </c>
      <c r="C29" s="419"/>
      <c r="D29" s="136"/>
      <c r="E29" s="9" t="s">
        <v>62</v>
      </c>
      <c r="F29" s="9" t="s">
        <v>63</v>
      </c>
      <c r="G29" s="172" t="str">
        <f t="shared" si="1"/>
        <v/>
      </c>
      <c r="H29" s="87"/>
      <c r="I29" s="46">
        <f t="shared" si="3"/>
        <v>0</v>
      </c>
      <c r="K29" s="46" t="s">
        <v>137</v>
      </c>
      <c r="L29" s="46" t="s">
        <v>138</v>
      </c>
      <c r="M29" s="46" t="s">
        <v>67</v>
      </c>
      <c r="N29" s="46">
        <v>3.69</v>
      </c>
      <c r="O29" s="46">
        <f t="shared" si="2"/>
        <v>3.69</v>
      </c>
      <c r="P29" s="46" t="str">
        <f t="shared" si="0"/>
        <v/>
      </c>
    </row>
    <row r="30" spans="1:16" ht="18.75" customHeight="1" x14ac:dyDescent="0.3">
      <c r="A30" s="158" t="s">
        <v>139</v>
      </c>
      <c r="B30" s="418" t="s">
        <v>140</v>
      </c>
      <c r="C30" s="419"/>
      <c r="D30" s="136"/>
      <c r="E30" s="9" t="s">
        <v>46</v>
      </c>
      <c r="F30" s="9" t="s">
        <v>47</v>
      </c>
      <c r="G30" s="172" t="str">
        <f t="shared" si="1"/>
        <v/>
      </c>
      <c r="H30" s="87"/>
      <c r="I30" s="46">
        <f t="shared" si="3"/>
        <v>0</v>
      </c>
      <c r="K30" s="46" t="s">
        <v>141</v>
      </c>
      <c r="L30" s="46" t="s">
        <v>142</v>
      </c>
      <c r="M30" s="46" t="s">
        <v>143</v>
      </c>
      <c r="N30" s="46">
        <v>3.48</v>
      </c>
      <c r="O30" s="46">
        <f t="shared" si="2"/>
        <v>3.48</v>
      </c>
      <c r="P30" s="46" t="str">
        <f t="shared" si="0"/>
        <v/>
      </c>
    </row>
    <row r="31" spans="1:16" ht="18.75" customHeight="1" x14ac:dyDescent="0.3">
      <c r="A31" s="158" t="s">
        <v>144</v>
      </c>
      <c r="B31" s="418" t="s">
        <v>145</v>
      </c>
      <c r="C31" s="419"/>
      <c r="D31" s="136"/>
      <c r="E31" s="9" t="s">
        <v>146</v>
      </c>
      <c r="F31" s="9" t="s">
        <v>147</v>
      </c>
      <c r="G31" s="172" t="str">
        <f t="shared" si="1"/>
        <v/>
      </c>
      <c r="H31" s="87"/>
      <c r="I31" s="46">
        <f t="shared" si="3"/>
        <v>0</v>
      </c>
      <c r="K31" s="46" t="s">
        <v>148</v>
      </c>
      <c r="L31" s="46" t="s">
        <v>149</v>
      </c>
      <c r="M31" s="46" t="s">
        <v>74</v>
      </c>
      <c r="N31" s="46">
        <v>2.56</v>
      </c>
      <c r="O31" s="46">
        <f t="shared" si="2"/>
        <v>2.56</v>
      </c>
      <c r="P31" s="46" t="str">
        <f t="shared" si="0"/>
        <v/>
      </c>
    </row>
    <row r="32" spans="1:16" ht="18.75" customHeight="1" x14ac:dyDescent="0.3">
      <c r="A32" s="158" t="s">
        <v>150</v>
      </c>
      <c r="B32" s="418" t="s">
        <v>151</v>
      </c>
      <c r="C32" s="419"/>
      <c r="D32" s="136"/>
      <c r="E32" s="9" t="s">
        <v>46</v>
      </c>
      <c r="F32" s="9" t="s">
        <v>47</v>
      </c>
      <c r="G32" s="172" t="str">
        <f t="shared" si="1"/>
        <v/>
      </c>
      <c r="H32" s="87"/>
      <c r="I32" s="46">
        <f t="shared" si="3"/>
        <v>0</v>
      </c>
      <c r="K32" s="46" t="s">
        <v>152</v>
      </c>
      <c r="L32" s="46" t="s">
        <v>153</v>
      </c>
      <c r="M32" s="46" t="s">
        <v>154</v>
      </c>
      <c r="N32" s="46">
        <v>3.79</v>
      </c>
      <c r="O32" s="46">
        <f t="shared" si="2"/>
        <v>3.79</v>
      </c>
      <c r="P32" s="46" t="str">
        <f t="shared" si="0"/>
        <v/>
      </c>
    </row>
    <row r="33" spans="1:16" ht="18.75" customHeight="1" x14ac:dyDescent="0.3">
      <c r="A33" s="158" t="s">
        <v>155</v>
      </c>
      <c r="B33" s="418" t="s">
        <v>156</v>
      </c>
      <c r="C33" s="419"/>
      <c r="D33" s="136"/>
      <c r="E33" s="9" t="s">
        <v>69</v>
      </c>
      <c r="F33" s="9" t="s">
        <v>70</v>
      </c>
      <c r="G33" s="172" t="str">
        <f t="shared" si="1"/>
        <v/>
      </c>
      <c r="H33" s="87"/>
      <c r="I33" s="46">
        <f t="shared" si="3"/>
        <v>0</v>
      </c>
      <c r="K33" s="46" t="s">
        <v>157</v>
      </c>
      <c r="L33" s="46" t="s">
        <v>158</v>
      </c>
      <c r="M33" s="46" t="s">
        <v>159</v>
      </c>
      <c r="N33" s="46">
        <v>3.2</v>
      </c>
      <c r="O33" s="46">
        <f t="shared" si="2"/>
        <v>3.2</v>
      </c>
      <c r="P33" s="46" t="str">
        <f t="shared" si="0"/>
        <v/>
      </c>
    </row>
    <row r="34" spans="1:16" ht="18.75" customHeight="1" x14ac:dyDescent="0.3">
      <c r="A34" s="158" t="s">
        <v>160</v>
      </c>
      <c r="B34" s="418" t="s">
        <v>161</v>
      </c>
      <c r="C34" s="419"/>
      <c r="D34" s="136"/>
      <c r="E34" s="9" t="s">
        <v>87</v>
      </c>
      <c r="F34" s="9" t="s">
        <v>162</v>
      </c>
      <c r="G34" s="172" t="str">
        <f t="shared" si="1"/>
        <v/>
      </c>
      <c r="H34" s="87"/>
      <c r="I34" s="46">
        <f t="shared" si="3"/>
        <v>0</v>
      </c>
      <c r="K34" s="46" t="s">
        <v>163</v>
      </c>
      <c r="L34" s="46" t="s">
        <v>164</v>
      </c>
      <c r="M34" s="46" t="s">
        <v>165</v>
      </c>
      <c r="N34" s="46">
        <v>3.36</v>
      </c>
      <c r="O34" s="46">
        <f t="shared" si="2"/>
        <v>3.36</v>
      </c>
      <c r="P34" s="46" t="str">
        <f t="shared" si="0"/>
        <v/>
      </c>
    </row>
    <row r="35" spans="1:16" ht="18.75" customHeight="1" x14ac:dyDescent="0.3">
      <c r="A35" s="158" t="s">
        <v>166</v>
      </c>
      <c r="B35" s="418" t="s">
        <v>167</v>
      </c>
      <c r="C35" s="419"/>
      <c r="D35" s="136"/>
      <c r="E35" s="9" t="s">
        <v>62</v>
      </c>
      <c r="F35" s="9" t="s">
        <v>168</v>
      </c>
      <c r="G35" s="172" t="str">
        <f t="shared" si="1"/>
        <v/>
      </c>
      <c r="H35" s="87"/>
      <c r="I35" s="46">
        <f t="shared" si="3"/>
        <v>0</v>
      </c>
      <c r="K35" s="46" t="s">
        <v>169</v>
      </c>
      <c r="L35" s="46" t="s">
        <v>170</v>
      </c>
      <c r="M35" s="46" t="s">
        <v>171</v>
      </c>
      <c r="N35" s="46">
        <v>3.56</v>
      </c>
      <c r="O35" s="46">
        <f t="shared" si="2"/>
        <v>3.56</v>
      </c>
      <c r="P35" s="46" t="str">
        <f t="shared" si="0"/>
        <v/>
      </c>
    </row>
    <row r="36" spans="1:16" ht="18.75" customHeight="1" x14ac:dyDescent="0.3">
      <c r="A36" s="158" t="s">
        <v>172</v>
      </c>
      <c r="B36" s="418" t="s">
        <v>173</v>
      </c>
      <c r="C36" s="419"/>
      <c r="D36" s="136"/>
      <c r="E36" s="9" t="s">
        <v>146</v>
      </c>
      <c r="F36" s="9" t="s">
        <v>147</v>
      </c>
      <c r="G36" s="172" t="str">
        <f t="shared" si="1"/>
        <v>FRAGILES</v>
      </c>
      <c r="H36" s="87"/>
      <c r="I36" s="46">
        <f t="shared" si="3"/>
        <v>1</v>
      </c>
      <c r="K36" s="46" t="s">
        <v>174</v>
      </c>
      <c r="L36" s="46" t="s">
        <v>175</v>
      </c>
      <c r="M36" s="46" t="s">
        <v>176</v>
      </c>
      <c r="N36" s="46">
        <v>3.13</v>
      </c>
      <c r="O36" s="46">
        <f t="shared" si="2"/>
        <v>3.13</v>
      </c>
      <c r="P36" s="46" t="str">
        <f t="shared" si="0"/>
        <v/>
      </c>
    </row>
    <row r="37" spans="1:16" ht="18.75" customHeight="1" x14ac:dyDescent="0.3">
      <c r="A37" s="158" t="s">
        <v>177</v>
      </c>
      <c r="B37" s="418" t="s">
        <v>178</v>
      </c>
      <c r="C37" s="419"/>
      <c r="D37" s="136"/>
      <c r="E37" s="9" t="s">
        <v>87</v>
      </c>
      <c r="F37" s="9" t="s">
        <v>88</v>
      </c>
      <c r="G37" s="172" t="str">
        <f t="shared" si="1"/>
        <v/>
      </c>
      <c r="H37" s="87"/>
      <c r="I37" s="46">
        <f t="shared" si="3"/>
        <v>0</v>
      </c>
      <c r="K37" s="46" t="s">
        <v>179</v>
      </c>
      <c r="L37" s="46" t="s">
        <v>180</v>
      </c>
      <c r="M37" s="46" t="s">
        <v>181</v>
      </c>
      <c r="N37" s="46">
        <v>4</v>
      </c>
      <c r="O37" s="46">
        <f t="shared" si="2"/>
        <v>4</v>
      </c>
      <c r="P37" s="46" t="str">
        <f t="shared" si="0"/>
        <v>FRAGILES</v>
      </c>
    </row>
    <row r="38" spans="1:16" ht="18.75" customHeight="1" x14ac:dyDescent="0.3">
      <c r="A38" s="158" t="s">
        <v>182</v>
      </c>
      <c r="B38" s="418" t="s">
        <v>183</v>
      </c>
      <c r="C38" s="419"/>
      <c r="D38" s="136"/>
      <c r="E38" s="9" t="s">
        <v>34</v>
      </c>
      <c r="F38" s="9" t="s">
        <v>113</v>
      </c>
      <c r="G38" s="172" t="str">
        <f t="shared" si="1"/>
        <v/>
      </c>
      <c r="H38" s="87"/>
      <c r="I38" s="46">
        <f t="shared" si="3"/>
        <v>0</v>
      </c>
      <c r="K38" s="46" t="s">
        <v>184</v>
      </c>
      <c r="L38" s="46" t="s">
        <v>185</v>
      </c>
      <c r="M38" s="46" t="s">
        <v>186</v>
      </c>
      <c r="N38" s="46">
        <v>3.06</v>
      </c>
      <c r="O38" s="46">
        <f t="shared" si="2"/>
        <v>3.06</v>
      </c>
      <c r="P38" s="46" t="str">
        <f t="shared" si="0"/>
        <v/>
      </c>
    </row>
    <row r="39" spans="1:16" ht="18.75" customHeight="1" x14ac:dyDescent="0.3">
      <c r="A39" s="158" t="s">
        <v>187</v>
      </c>
      <c r="B39" s="418" t="s">
        <v>188</v>
      </c>
      <c r="C39" s="419"/>
      <c r="D39" s="136"/>
      <c r="E39" s="9" t="s">
        <v>146</v>
      </c>
      <c r="F39" s="9" t="s">
        <v>147</v>
      </c>
      <c r="G39" s="172" t="str">
        <f t="shared" si="1"/>
        <v/>
      </c>
      <c r="H39" s="87"/>
      <c r="I39" s="46">
        <f t="shared" si="3"/>
        <v>0</v>
      </c>
      <c r="K39" s="46" t="s">
        <v>189</v>
      </c>
      <c r="L39" s="46" t="s">
        <v>190</v>
      </c>
      <c r="M39" s="46" t="s">
        <v>79</v>
      </c>
      <c r="N39" s="46">
        <v>3.35</v>
      </c>
      <c r="O39" s="46">
        <f t="shared" si="2"/>
        <v>3.35</v>
      </c>
      <c r="P39" s="46" t="str">
        <f t="shared" si="0"/>
        <v/>
      </c>
    </row>
    <row r="40" spans="1:16" ht="18.75" customHeight="1" x14ac:dyDescent="0.3">
      <c r="A40" s="158" t="s">
        <v>191</v>
      </c>
      <c r="B40" s="418" t="s">
        <v>192</v>
      </c>
      <c r="C40" s="419"/>
      <c r="D40" s="136"/>
      <c r="E40" s="9" t="s">
        <v>34</v>
      </c>
      <c r="F40" s="9" t="s">
        <v>193</v>
      </c>
      <c r="G40" s="172" t="str">
        <f t="shared" si="1"/>
        <v/>
      </c>
      <c r="H40" s="87"/>
      <c r="I40" s="46">
        <f t="shared" si="3"/>
        <v>0</v>
      </c>
      <c r="K40" s="46" t="s">
        <v>194</v>
      </c>
      <c r="L40" s="46" t="s">
        <v>195</v>
      </c>
      <c r="M40" s="46" t="s">
        <v>196</v>
      </c>
      <c r="N40" s="46">
        <v>3.55</v>
      </c>
      <c r="O40" s="46">
        <f t="shared" si="2"/>
        <v>3.55</v>
      </c>
      <c r="P40" s="46" t="str">
        <f t="shared" si="0"/>
        <v/>
      </c>
    </row>
    <row r="41" spans="1:16" ht="18.75" customHeight="1" x14ac:dyDescent="0.3">
      <c r="A41" s="158" t="s">
        <v>197</v>
      </c>
      <c r="B41" s="418" t="s">
        <v>198</v>
      </c>
      <c r="C41" s="419"/>
      <c r="D41" s="136"/>
      <c r="E41" s="9" t="s">
        <v>69</v>
      </c>
      <c r="F41" s="9" t="s">
        <v>70</v>
      </c>
      <c r="G41" s="172" t="str">
        <f t="shared" si="1"/>
        <v/>
      </c>
      <c r="H41" s="87"/>
      <c r="I41" s="46">
        <f t="shared" si="3"/>
        <v>0</v>
      </c>
      <c r="K41" s="46" t="s">
        <v>199</v>
      </c>
      <c r="L41" s="46" t="s">
        <v>200</v>
      </c>
      <c r="M41" s="46" t="s">
        <v>85</v>
      </c>
      <c r="N41" s="46">
        <v>3.83</v>
      </c>
      <c r="O41" s="46">
        <f t="shared" si="2"/>
        <v>3.83</v>
      </c>
      <c r="P41" s="46" t="str">
        <f t="shared" si="0"/>
        <v>FRAGILES</v>
      </c>
    </row>
    <row r="42" spans="1:16" ht="18.75" customHeight="1" x14ac:dyDescent="0.3">
      <c r="A42" s="158" t="s">
        <v>201</v>
      </c>
      <c r="B42" s="418" t="s">
        <v>202</v>
      </c>
      <c r="C42" s="419"/>
      <c r="D42" s="136"/>
      <c r="E42" s="9" t="s">
        <v>62</v>
      </c>
      <c r="F42" s="9" t="s">
        <v>168</v>
      </c>
      <c r="G42" s="172" t="str">
        <f t="shared" si="1"/>
        <v/>
      </c>
      <c r="H42" s="87"/>
      <c r="I42" s="46">
        <f t="shared" si="3"/>
        <v>0</v>
      </c>
      <c r="K42" s="46" t="s">
        <v>203</v>
      </c>
      <c r="L42" s="46" t="s">
        <v>204</v>
      </c>
      <c r="M42" s="46" t="s">
        <v>205</v>
      </c>
      <c r="N42" s="46">
        <v>2.5299999999999998</v>
      </c>
      <c r="O42" s="46">
        <f t="shared" si="2"/>
        <v>2.5299999999999998</v>
      </c>
      <c r="P42" s="46" t="str">
        <f t="shared" si="0"/>
        <v/>
      </c>
    </row>
    <row r="43" spans="1:16" ht="18.75" customHeight="1" x14ac:dyDescent="0.3">
      <c r="A43" s="158" t="s">
        <v>206</v>
      </c>
      <c r="B43" s="418" t="s">
        <v>207</v>
      </c>
      <c r="C43" s="419"/>
      <c r="D43" s="136"/>
      <c r="E43" s="9" t="s">
        <v>62</v>
      </c>
      <c r="F43" s="9" t="s">
        <v>63</v>
      </c>
      <c r="G43" s="172" t="str">
        <f t="shared" si="1"/>
        <v/>
      </c>
      <c r="H43" s="87"/>
      <c r="I43" s="46">
        <f t="shared" si="3"/>
        <v>0</v>
      </c>
      <c r="K43" s="46" t="s">
        <v>208</v>
      </c>
      <c r="L43" s="46" t="s">
        <v>209</v>
      </c>
      <c r="M43" s="46" t="s">
        <v>210</v>
      </c>
      <c r="N43" s="46">
        <v>2.59</v>
      </c>
      <c r="O43" s="46">
        <f t="shared" si="2"/>
        <v>2.59</v>
      </c>
      <c r="P43" s="46" t="str">
        <f t="shared" si="0"/>
        <v/>
      </c>
    </row>
    <row r="44" spans="1:16" ht="18.75" customHeight="1" x14ac:dyDescent="0.3">
      <c r="A44" s="158" t="s">
        <v>211</v>
      </c>
      <c r="B44" s="418" t="s">
        <v>212</v>
      </c>
      <c r="C44" s="419"/>
      <c r="D44" s="136"/>
      <c r="E44" s="9" t="s">
        <v>69</v>
      </c>
      <c r="F44" s="9" t="s">
        <v>70</v>
      </c>
      <c r="G44" s="172" t="str">
        <f t="shared" si="1"/>
        <v/>
      </c>
      <c r="H44" s="87"/>
      <c r="I44" s="46">
        <f t="shared" si="3"/>
        <v>0</v>
      </c>
      <c r="K44" s="46" t="s">
        <v>213</v>
      </c>
      <c r="L44" s="46" t="s">
        <v>214</v>
      </c>
      <c r="M44" s="46" t="s">
        <v>215</v>
      </c>
      <c r="N44" s="46">
        <v>3.79</v>
      </c>
      <c r="O44" s="46">
        <f t="shared" si="2"/>
        <v>3.79</v>
      </c>
      <c r="P44" s="46" t="str">
        <f t="shared" si="0"/>
        <v/>
      </c>
    </row>
    <row r="45" spans="1:16" ht="18.75" customHeight="1" x14ac:dyDescent="0.3">
      <c r="A45" s="158" t="s">
        <v>216</v>
      </c>
      <c r="B45" s="418" t="s">
        <v>217</v>
      </c>
      <c r="C45" s="419"/>
      <c r="D45" s="136"/>
      <c r="E45" s="9" t="s">
        <v>62</v>
      </c>
      <c r="F45" s="9" t="s">
        <v>63</v>
      </c>
      <c r="G45" s="172" t="str">
        <f t="shared" si="1"/>
        <v/>
      </c>
      <c r="H45" s="87"/>
      <c r="I45" s="46">
        <f t="shared" si="3"/>
        <v>0</v>
      </c>
      <c r="K45" s="46" t="s">
        <v>218</v>
      </c>
      <c r="L45" s="46" t="s">
        <v>219</v>
      </c>
      <c r="M45" s="46" t="s">
        <v>220</v>
      </c>
      <c r="N45" s="46">
        <v>2.59</v>
      </c>
      <c r="O45" s="46">
        <f t="shared" si="2"/>
        <v>2.59</v>
      </c>
      <c r="P45" s="46" t="str">
        <f t="shared" si="0"/>
        <v/>
      </c>
    </row>
    <row r="46" spans="1:16" ht="18.75" customHeight="1" x14ac:dyDescent="0.3">
      <c r="A46" s="158" t="s">
        <v>221</v>
      </c>
      <c r="B46" s="418" t="s">
        <v>222</v>
      </c>
      <c r="C46" s="419"/>
      <c r="D46" s="136"/>
      <c r="E46" s="9" t="s">
        <v>146</v>
      </c>
      <c r="F46" s="9" t="s">
        <v>147</v>
      </c>
      <c r="G46" s="172" t="str">
        <f t="shared" si="1"/>
        <v/>
      </c>
      <c r="H46" s="87"/>
      <c r="I46" s="46">
        <f t="shared" si="3"/>
        <v>0</v>
      </c>
      <c r="K46" s="46" t="s">
        <v>223</v>
      </c>
      <c r="L46" s="46" t="s">
        <v>224</v>
      </c>
      <c r="M46" s="46" t="s">
        <v>225</v>
      </c>
      <c r="N46" s="46">
        <v>3.37</v>
      </c>
      <c r="O46" s="46">
        <f t="shared" si="2"/>
        <v>3.37</v>
      </c>
      <c r="P46" s="46" t="str">
        <f t="shared" si="0"/>
        <v/>
      </c>
    </row>
    <row r="47" spans="1:16" ht="18.75" customHeight="1" x14ac:dyDescent="0.3">
      <c r="A47" s="158" t="s">
        <v>226</v>
      </c>
      <c r="B47" s="418" t="s">
        <v>227</v>
      </c>
      <c r="C47" s="419"/>
      <c r="D47" s="136"/>
      <c r="E47" s="9" t="s">
        <v>146</v>
      </c>
      <c r="F47" s="9" t="s">
        <v>147</v>
      </c>
      <c r="G47" s="172" t="str">
        <f t="shared" si="1"/>
        <v/>
      </c>
      <c r="H47" s="87"/>
      <c r="I47" s="46">
        <f t="shared" si="3"/>
        <v>0</v>
      </c>
      <c r="K47" s="46" t="s">
        <v>228</v>
      </c>
      <c r="L47" s="46" t="s">
        <v>229</v>
      </c>
      <c r="M47" s="46" t="s">
        <v>230</v>
      </c>
      <c r="N47" s="46">
        <v>4.1900000000000004</v>
      </c>
      <c r="O47" s="46">
        <f t="shared" si="2"/>
        <v>4.1900000000000004</v>
      </c>
      <c r="P47" s="46" t="str">
        <f t="shared" si="0"/>
        <v>FRAGILES</v>
      </c>
    </row>
    <row r="48" spans="1:16" ht="18.75" customHeight="1" x14ac:dyDescent="0.3">
      <c r="A48" s="158" t="s">
        <v>231</v>
      </c>
      <c r="B48" s="418" t="s">
        <v>232</v>
      </c>
      <c r="C48" s="419"/>
      <c r="D48" s="136"/>
      <c r="E48" s="9" t="s">
        <v>87</v>
      </c>
      <c r="F48" s="9" t="s">
        <v>162</v>
      </c>
      <c r="G48" s="172" t="str">
        <f t="shared" si="1"/>
        <v/>
      </c>
      <c r="H48" s="87"/>
      <c r="I48" s="46">
        <f t="shared" si="3"/>
        <v>0</v>
      </c>
      <c r="K48" s="46" t="s">
        <v>233</v>
      </c>
      <c r="L48" s="46" t="s">
        <v>234</v>
      </c>
      <c r="M48" s="46" t="s">
        <v>235</v>
      </c>
      <c r="N48" s="46">
        <v>2.86</v>
      </c>
      <c r="O48" s="46">
        <f t="shared" si="2"/>
        <v>2.86</v>
      </c>
      <c r="P48" s="46" t="str">
        <f t="shared" si="0"/>
        <v/>
      </c>
    </row>
    <row r="49" spans="1:16" ht="18.75" customHeight="1" x14ac:dyDescent="0.3">
      <c r="A49" s="158" t="s">
        <v>236</v>
      </c>
      <c r="B49" s="418" t="s">
        <v>237</v>
      </c>
      <c r="C49" s="419"/>
      <c r="D49" s="136"/>
      <c r="E49" s="9" t="s">
        <v>46</v>
      </c>
      <c r="F49" s="9" t="s">
        <v>47</v>
      </c>
      <c r="G49" s="172" t="str">
        <f t="shared" si="1"/>
        <v/>
      </c>
      <c r="H49" s="87"/>
      <c r="I49" s="46">
        <f t="shared" si="3"/>
        <v>0</v>
      </c>
      <c r="K49" s="46" t="s">
        <v>238</v>
      </c>
      <c r="L49" s="46" t="s">
        <v>239</v>
      </c>
      <c r="M49" s="46" t="s">
        <v>92</v>
      </c>
      <c r="N49" s="46">
        <v>3.32</v>
      </c>
      <c r="O49" s="46">
        <f t="shared" si="2"/>
        <v>3.32</v>
      </c>
      <c r="P49" s="46" t="str">
        <f t="shared" si="0"/>
        <v/>
      </c>
    </row>
    <row r="50" spans="1:16" ht="18.75" customHeight="1" x14ac:dyDescent="0.3">
      <c r="A50" s="158" t="s">
        <v>240</v>
      </c>
      <c r="B50" s="418" t="s">
        <v>241</v>
      </c>
      <c r="C50" s="419"/>
      <c r="D50" s="136"/>
      <c r="E50" s="9" t="s">
        <v>62</v>
      </c>
      <c r="F50" s="9" t="s">
        <v>168</v>
      </c>
      <c r="G50" s="172" t="str">
        <f t="shared" si="1"/>
        <v>FRAGILES</v>
      </c>
      <c r="H50" s="87"/>
      <c r="I50" s="46">
        <f t="shared" si="3"/>
        <v>1</v>
      </c>
      <c r="K50" s="46" t="s">
        <v>242</v>
      </c>
      <c r="L50" s="46" t="s">
        <v>243</v>
      </c>
      <c r="M50" s="46" t="s">
        <v>244</v>
      </c>
      <c r="N50" s="46">
        <v>3.44</v>
      </c>
      <c r="O50" s="46">
        <f t="shared" si="2"/>
        <v>3.44</v>
      </c>
      <c r="P50" s="46" t="str">
        <f t="shared" si="0"/>
        <v/>
      </c>
    </row>
    <row r="51" spans="1:16" ht="18.75" customHeight="1" x14ac:dyDescent="0.3">
      <c r="A51" s="158" t="s">
        <v>245</v>
      </c>
      <c r="B51" s="418" t="s">
        <v>246</v>
      </c>
      <c r="C51" s="419"/>
      <c r="D51" s="136"/>
      <c r="E51" s="9" t="s">
        <v>62</v>
      </c>
      <c r="F51" s="9" t="s">
        <v>63</v>
      </c>
      <c r="G51" s="172" t="str">
        <f t="shared" si="1"/>
        <v/>
      </c>
      <c r="H51" s="87"/>
      <c r="I51" s="46">
        <f t="shared" si="3"/>
        <v>0</v>
      </c>
      <c r="K51" s="46" t="s">
        <v>247</v>
      </c>
      <c r="L51" s="46" t="s">
        <v>248</v>
      </c>
      <c r="M51" s="46" t="s">
        <v>97</v>
      </c>
      <c r="N51" s="46">
        <v>3.11</v>
      </c>
      <c r="O51" s="46">
        <f t="shared" si="2"/>
        <v>3.11</v>
      </c>
      <c r="P51" s="46" t="str">
        <f t="shared" si="0"/>
        <v/>
      </c>
    </row>
    <row r="52" spans="1:16" ht="18.75" customHeight="1" x14ac:dyDescent="0.3">
      <c r="A52" s="158" t="s">
        <v>249</v>
      </c>
      <c r="B52" s="418" t="s">
        <v>250</v>
      </c>
      <c r="C52" s="419"/>
      <c r="D52" s="136"/>
      <c r="E52" s="9" t="s">
        <v>69</v>
      </c>
      <c r="F52" s="9" t="s">
        <v>70</v>
      </c>
      <c r="G52" s="172" t="str">
        <f t="shared" si="1"/>
        <v/>
      </c>
      <c r="H52" s="87"/>
      <c r="I52" s="46">
        <f t="shared" si="3"/>
        <v>0</v>
      </c>
      <c r="K52" s="46" t="s">
        <v>251</v>
      </c>
      <c r="L52" s="46" t="s">
        <v>252</v>
      </c>
      <c r="M52" s="46" t="s">
        <v>253</v>
      </c>
      <c r="N52" s="46">
        <v>3.87</v>
      </c>
      <c r="O52" s="46">
        <f t="shared" si="2"/>
        <v>3.87</v>
      </c>
      <c r="P52" s="46" t="str">
        <f t="shared" si="0"/>
        <v>FRAGILES</v>
      </c>
    </row>
    <row r="53" spans="1:16" ht="18.75" customHeight="1" x14ac:dyDescent="0.3">
      <c r="A53" s="158" t="s">
        <v>254</v>
      </c>
      <c r="B53" s="418" t="s">
        <v>255</v>
      </c>
      <c r="C53" s="419"/>
      <c r="D53" s="136"/>
      <c r="E53" s="9" t="s">
        <v>87</v>
      </c>
      <c r="F53" s="9" t="s">
        <v>162</v>
      </c>
      <c r="G53" s="172" t="str">
        <f t="shared" si="1"/>
        <v>FRAGILES</v>
      </c>
      <c r="H53" s="87"/>
      <c r="I53" s="46">
        <f t="shared" si="3"/>
        <v>1</v>
      </c>
      <c r="K53" s="46" t="s">
        <v>256</v>
      </c>
      <c r="L53" s="46" t="s">
        <v>257</v>
      </c>
      <c r="M53" s="46" t="s">
        <v>101</v>
      </c>
      <c r="N53" s="46">
        <v>3.41</v>
      </c>
      <c r="O53" s="46">
        <f t="shared" si="2"/>
        <v>3.41</v>
      </c>
      <c r="P53" s="46" t="str">
        <f t="shared" si="0"/>
        <v/>
      </c>
    </row>
    <row r="54" spans="1:16" ht="18.75" customHeight="1" x14ac:dyDescent="0.3">
      <c r="A54" s="158" t="s">
        <v>258</v>
      </c>
      <c r="B54" s="418" t="s">
        <v>259</v>
      </c>
      <c r="C54" s="419"/>
      <c r="D54" s="136"/>
      <c r="E54" s="9" t="s">
        <v>87</v>
      </c>
      <c r="F54" s="9" t="s">
        <v>162</v>
      </c>
      <c r="G54" s="172" t="str">
        <f t="shared" si="1"/>
        <v/>
      </c>
      <c r="H54" s="87"/>
      <c r="I54" s="46">
        <f t="shared" si="3"/>
        <v>0</v>
      </c>
      <c r="K54" s="46" t="s">
        <v>260</v>
      </c>
      <c r="L54" s="46" t="s">
        <v>261</v>
      </c>
      <c r="M54" s="46" t="s">
        <v>262</v>
      </c>
      <c r="N54" s="46">
        <v>3.29</v>
      </c>
      <c r="O54" s="46">
        <f t="shared" si="2"/>
        <v>3.29</v>
      </c>
      <c r="P54" s="46" t="str">
        <f t="shared" si="0"/>
        <v/>
      </c>
    </row>
    <row r="55" spans="1:16" ht="18.75" customHeight="1" x14ac:dyDescent="0.3">
      <c r="A55" s="158" t="s">
        <v>263</v>
      </c>
      <c r="B55" s="418" t="s">
        <v>264</v>
      </c>
      <c r="C55" s="419"/>
      <c r="D55" s="136"/>
      <c r="E55" s="9" t="s">
        <v>62</v>
      </c>
      <c r="F55" s="9" t="s">
        <v>168</v>
      </c>
      <c r="G55" s="172" t="str">
        <f t="shared" si="1"/>
        <v/>
      </c>
      <c r="H55" s="87"/>
      <c r="I55" s="46">
        <f t="shared" si="3"/>
        <v>0</v>
      </c>
      <c r="K55" s="46" t="s">
        <v>265</v>
      </c>
      <c r="L55" s="46" t="s">
        <v>266</v>
      </c>
      <c r="M55" s="46" t="s">
        <v>267</v>
      </c>
      <c r="N55" s="46">
        <v>2.44</v>
      </c>
      <c r="O55" s="46">
        <f t="shared" si="2"/>
        <v>2.44</v>
      </c>
      <c r="P55" s="46" t="str">
        <f t="shared" si="0"/>
        <v/>
      </c>
    </row>
    <row r="56" spans="1:16" ht="18.75" customHeight="1" x14ac:dyDescent="0.3">
      <c r="A56" s="158" t="s">
        <v>268</v>
      </c>
      <c r="B56" s="418" t="s">
        <v>269</v>
      </c>
      <c r="C56" s="419"/>
      <c r="D56" s="136"/>
      <c r="E56" s="9" t="s">
        <v>34</v>
      </c>
      <c r="F56" s="9" t="s">
        <v>41</v>
      </c>
      <c r="G56" s="172" t="str">
        <f t="shared" si="1"/>
        <v/>
      </c>
      <c r="H56" s="87"/>
      <c r="I56" s="46">
        <f t="shared" si="3"/>
        <v>0</v>
      </c>
      <c r="K56" s="46" t="s">
        <v>270</v>
      </c>
      <c r="L56" s="46" t="s">
        <v>271</v>
      </c>
      <c r="M56" s="46" t="s">
        <v>105</v>
      </c>
      <c r="N56" s="46">
        <v>4.21</v>
      </c>
      <c r="O56" s="46">
        <f t="shared" si="2"/>
        <v>4.21</v>
      </c>
      <c r="P56" s="46" t="str">
        <f t="shared" si="0"/>
        <v>FRAGILES</v>
      </c>
    </row>
    <row r="57" spans="1:16" ht="18.75" customHeight="1" x14ac:dyDescent="0.3">
      <c r="A57" s="158" t="s">
        <v>272</v>
      </c>
      <c r="B57" s="418" t="s">
        <v>273</v>
      </c>
      <c r="C57" s="419"/>
      <c r="D57" s="136"/>
      <c r="E57" s="9" t="s">
        <v>46</v>
      </c>
      <c r="F57" s="9" t="s">
        <v>47</v>
      </c>
      <c r="G57" s="172" t="str">
        <f t="shared" si="1"/>
        <v/>
      </c>
      <c r="H57" s="87"/>
      <c r="I57" s="46">
        <f t="shared" si="3"/>
        <v>0</v>
      </c>
      <c r="K57" s="46" t="s">
        <v>274</v>
      </c>
      <c r="L57" s="46" t="s">
        <v>275</v>
      </c>
      <c r="M57" s="46" t="s">
        <v>111</v>
      </c>
      <c r="N57" s="46">
        <v>2.82</v>
      </c>
      <c r="O57" s="46">
        <f t="shared" si="2"/>
        <v>2.82</v>
      </c>
      <c r="P57" s="46" t="str">
        <f t="shared" si="0"/>
        <v/>
      </c>
    </row>
    <row r="58" spans="1:16" ht="18.75" customHeight="1" x14ac:dyDescent="0.3">
      <c r="A58" s="158" t="s">
        <v>276</v>
      </c>
      <c r="B58" s="418" t="s">
        <v>277</v>
      </c>
      <c r="C58" s="419"/>
      <c r="D58" s="136"/>
      <c r="E58" s="9" t="s">
        <v>69</v>
      </c>
      <c r="F58" s="9" t="s">
        <v>70</v>
      </c>
      <c r="G58" s="172" t="str">
        <f t="shared" si="1"/>
        <v/>
      </c>
      <c r="H58" s="87"/>
      <c r="I58" s="46">
        <f t="shared" si="3"/>
        <v>0</v>
      </c>
      <c r="K58" s="46" t="s">
        <v>278</v>
      </c>
      <c r="L58" s="46" t="s">
        <v>279</v>
      </c>
      <c r="M58" s="46" t="s">
        <v>280</v>
      </c>
      <c r="N58" s="46">
        <v>3.62</v>
      </c>
      <c r="O58" s="46">
        <f t="shared" si="2"/>
        <v>3.62</v>
      </c>
      <c r="P58" s="46" t="str">
        <f t="shared" si="0"/>
        <v/>
      </c>
    </row>
    <row r="59" spans="1:16" ht="18.75" customHeight="1" x14ac:dyDescent="0.3">
      <c r="A59" s="158" t="s">
        <v>281</v>
      </c>
      <c r="B59" s="418" t="s">
        <v>282</v>
      </c>
      <c r="C59" s="419"/>
      <c r="D59" s="136"/>
      <c r="E59" s="9" t="s">
        <v>69</v>
      </c>
      <c r="F59" s="9" t="s">
        <v>70</v>
      </c>
      <c r="G59" s="172" t="str">
        <f t="shared" si="1"/>
        <v/>
      </c>
      <c r="H59" s="87"/>
      <c r="I59" s="46">
        <f t="shared" si="3"/>
        <v>0</v>
      </c>
      <c r="K59" s="46" t="s">
        <v>283</v>
      </c>
      <c r="L59" s="46" t="s">
        <v>284</v>
      </c>
      <c r="M59" s="46" t="s">
        <v>285</v>
      </c>
      <c r="N59" s="46">
        <v>2.6</v>
      </c>
      <c r="O59" s="46">
        <f t="shared" si="2"/>
        <v>2.6</v>
      </c>
      <c r="P59" s="46" t="str">
        <f t="shared" si="0"/>
        <v/>
      </c>
    </row>
    <row r="60" spans="1:16" ht="18.75" customHeight="1" x14ac:dyDescent="0.3">
      <c r="A60" s="158" t="s">
        <v>286</v>
      </c>
      <c r="B60" s="418" t="s">
        <v>287</v>
      </c>
      <c r="C60" s="419"/>
      <c r="D60" s="136"/>
      <c r="E60" s="9" t="s">
        <v>87</v>
      </c>
      <c r="F60" s="9" t="s">
        <v>88</v>
      </c>
      <c r="G60" s="172" t="str">
        <f t="shared" si="1"/>
        <v/>
      </c>
      <c r="H60" s="87"/>
      <c r="I60" s="46">
        <f t="shared" si="3"/>
        <v>0</v>
      </c>
      <c r="K60" s="46" t="s">
        <v>288</v>
      </c>
      <c r="L60" s="46" t="s">
        <v>289</v>
      </c>
      <c r="M60" s="46" t="s">
        <v>290</v>
      </c>
      <c r="N60" s="46">
        <v>3.34</v>
      </c>
      <c r="O60" s="46">
        <f t="shared" si="2"/>
        <v>3.34</v>
      </c>
      <c r="P60" s="46" t="str">
        <f t="shared" si="0"/>
        <v/>
      </c>
    </row>
    <row r="61" spans="1:16" ht="18.75" customHeight="1" x14ac:dyDescent="0.3">
      <c r="A61" s="158" t="s">
        <v>291</v>
      </c>
      <c r="B61" s="418" t="s">
        <v>292</v>
      </c>
      <c r="C61" s="419"/>
      <c r="D61" s="136"/>
      <c r="E61" s="9" t="s">
        <v>62</v>
      </c>
      <c r="F61" s="9" t="s">
        <v>168</v>
      </c>
      <c r="G61" s="172" t="str">
        <f t="shared" si="1"/>
        <v/>
      </c>
      <c r="H61" s="87"/>
      <c r="I61" s="46">
        <f t="shared" si="3"/>
        <v>0</v>
      </c>
      <c r="K61" s="46" t="s">
        <v>293</v>
      </c>
      <c r="L61" s="46" t="s">
        <v>294</v>
      </c>
      <c r="M61" s="46" t="s">
        <v>116</v>
      </c>
      <c r="N61" s="46">
        <v>3.75</v>
      </c>
      <c r="O61" s="46">
        <f t="shared" si="2"/>
        <v>3.75</v>
      </c>
      <c r="P61" s="46" t="str">
        <f t="shared" si="0"/>
        <v/>
      </c>
    </row>
    <row r="62" spans="1:16" ht="18.75" customHeight="1" x14ac:dyDescent="0.3">
      <c r="A62" s="158" t="s">
        <v>295</v>
      </c>
      <c r="B62" s="418" t="s">
        <v>296</v>
      </c>
      <c r="C62" s="419"/>
      <c r="D62" s="136"/>
      <c r="E62" s="9" t="s">
        <v>34</v>
      </c>
      <c r="F62" s="9" t="s">
        <v>193</v>
      </c>
      <c r="G62" s="172" t="str">
        <f t="shared" si="1"/>
        <v/>
      </c>
      <c r="H62" s="87"/>
      <c r="I62" s="46">
        <f t="shared" si="3"/>
        <v>0</v>
      </c>
      <c r="K62" s="46" t="s">
        <v>297</v>
      </c>
      <c r="L62" s="46" t="s">
        <v>298</v>
      </c>
      <c r="M62" s="46" t="s">
        <v>121</v>
      </c>
      <c r="N62" s="46">
        <v>2.74</v>
      </c>
      <c r="O62" s="46">
        <f t="shared" si="2"/>
        <v>2.74</v>
      </c>
      <c r="P62" s="46" t="str">
        <f t="shared" si="0"/>
        <v/>
      </c>
    </row>
    <row r="63" spans="1:16" ht="18.75" customHeight="1" x14ac:dyDescent="0.3">
      <c r="A63" s="158" t="s">
        <v>299</v>
      </c>
      <c r="B63" s="418" t="s">
        <v>300</v>
      </c>
      <c r="C63" s="419"/>
      <c r="D63" s="136"/>
      <c r="E63" s="9" t="s">
        <v>146</v>
      </c>
      <c r="F63" s="9" t="s">
        <v>147</v>
      </c>
      <c r="G63" s="172" t="str">
        <f t="shared" si="1"/>
        <v>FRAGILES</v>
      </c>
      <c r="H63" s="87"/>
      <c r="I63" s="46">
        <f t="shared" si="3"/>
        <v>1</v>
      </c>
      <c r="K63" s="46" t="s">
        <v>301</v>
      </c>
      <c r="L63" s="46" t="s">
        <v>302</v>
      </c>
      <c r="M63" s="46" t="s">
        <v>303</v>
      </c>
      <c r="N63" s="46">
        <v>2.64</v>
      </c>
      <c r="O63" s="46">
        <f t="shared" si="2"/>
        <v>2.64</v>
      </c>
      <c r="P63" s="46" t="str">
        <f t="shared" si="0"/>
        <v/>
      </c>
    </row>
    <row r="64" spans="1:16" ht="18.75" customHeight="1" x14ac:dyDescent="0.3">
      <c r="A64" s="158" t="s">
        <v>304</v>
      </c>
      <c r="B64" s="418" t="s">
        <v>305</v>
      </c>
      <c r="C64" s="419"/>
      <c r="D64" s="136"/>
      <c r="E64" s="9" t="s">
        <v>146</v>
      </c>
      <c r="F64" s="9" t="s">
        <v>147</v>
      </c>
      <c r="G64" s="172" t="str">
        <f t="shared" si="1"/>
        <v/>
      </c>
      <c r="H64" s="87"/>
      <c r="I64" s="46">
        <f t="shared" si="3"/>
        <v>0</v>
      </c>
      <c r="K64" s="46" t="s">
        <v>306</v>
      </c>
      <c r="L64" s="46" t="s">
        <v>124</v>
      </c>
      <c r="M64" s="46" t="s">
        <v>126</v>
      </c>
      <c r="N64" s="46">
        <v>2.94</v>
      </c>
      <c r="O64" s="46">
        <f t="shared" si="2"/>
        <v>2.94</v>
      </c>
      <c r="P64" s="46" t="str">
        <f t="shared" si="0"/>
        <v/>
      </c>
    </row>
    <row r="65" spans="1:16" ht="18.75" customHeight="1" x14ac:dyDescent="0.3">
      <c r="A65" s="158" t="s">
        <v>307</v>
      </c>
      <c r="B65" s="418" t="s">
        <v>308</v>
      </c>
      <c r="C65" s="419"/>
      <c r="D65" s="136"/>
      <c r="E65" s="9" t="s">
        <v>62</v>
      </c>
      <c r="F65" s="9" t="s">
        <v>168</v>
      </c>
      <c r="G65" s="172" t="str">
        <f t="shared" si="1"/>
        <v/>
      </c>
      <c r="H65" s="87"/>
      <c r="I65" s="46">
        <f t="shared" si="3"/>
        <v>0</v>
      </c>
      <c r="K65" s="46" t="s">
        <v>309</v>
      </c>
      <c r="L65" s="46" t="s">
        <v>310</v>
      </c>
      <c r="M65" s="46" t="s">
        <v>131</v>
      </c>
      <c r="N65" s="46">
        <v>4.08</v>
      </c>
      <c r="O65" s="46">
        <f t="shared" si="2"/>
        <v>4.08</v>
      </c>
      <c r="P65" s="46" t="str">
        <f t="shared" si="0"/>
        <v>FRAGILES</v>
      </c>
    </row>
    <row r="66" spans="1:16" ht="18.75" customHeight="1" x14ac:dyDescent="0.3">
      <c r="A66" s="158" t="s">
        <v>311</v>
      </c>
      <c r="B66" s="418" t="s">
        <v>312</v>
      </c>
      <c r="C66" s="419"/>
      <c r="D66" s="136"/>
      <c r="E66" s="9" t="s">
        <v>87</v>
      </c>
      <c r="F66" s="9" t="s">
        <v>107</v>
      </c>
      <c r="G66" s="172" t="str">
        <f t="shared" si="1"/>
        <v>FRAGILES</v>
      </c>
      <c r="H66" s="87"/>
      <c r="I66" s="46">
        <f t="shared" si="3"/>
        <v>1</v>
      </c>
      <c r="K66" s="46" t="s">
        <v>313</v>
      </c>
      <c r="L66" s="46" t="s">
        <v>314</v>
      </c>
      <c r="M66" s="46" t="s">
        <v>315</v>
      </c>
      <c r="N66" s="46">
        <v>3.06</v>
      </c>
      <c r="O66" s="46">
        <f t="shared" si="2"/>
        <v>3.06</v>
      </c>
      <c r="P66" s="46" t="str">
        <f t="shared" si="0"/>
        <v/>
      </c>
    </row>
    <row r="67" spans="1:16" ht="18.75" customHeight="1" x14ac:dyDescent="0.3">
      <c r="A67" s="158" t="s">
        <v>316</v>
      </c>
      <c r="B67" s="418" t="s">
        <v>317</v>
      </c>
      <c r="C67" s="419"/>
      <c r="D67" s="136"/>
      <c r="E67" s="9" t="s">
        <v>46</v>
      </c>
      <c r="F67" s="9" t="s">
        <v>47</v>
      </c>
      <c r="G67" s="172" t="str">
        <f t="shared" si="1"/>
        <v/>
      </c>
      <c r="H67" s="87"/>
      <c r="I67" s="46">
        <f t="shared" si="3"/>
        <v>0</v>
      </c>
      <c r="K67" s="46" t="s">
        <v>318</v>
      </c>
      <c r="L67" s="46" t="s">
        <v>319</v>
      </c>
      <c r="M67" s="46" t="s">
        <v>320</v>
      </c>
      <c r="N67" s="46">
        <v>2.04</v>
      </c>
      <c r="O67" s="46">
        <f t="shared" si="2"/>
        <v>2.04</v>
      </c>
      <c r="P67" s="46" t="str">
        <f t="shared" si="0"/>
        <v/>
      </c>
    </row>
    <row r="68" spans="1:16" ht="18.75" customHeight="1" x14ac:dyDescent="0.3">
      <c r="A68" s="158" t="s">
        <v>321</v>
      </c>
      <c r="B68" s="418" t="s">
        <v>322</v>
      </c>
      <c r="C68" s="419"/>
      <c r="D68" s="136"/>
      <c r="E68" s="9" t="s">
        <v>146</v>
      </c>
      <c r="F68" s="9" t="s">
        <v>147</v>
      </c>
      <c r="G68" s="172" t="str">
        <f t="shared" si="1"/>
        <v/>
      </c>
      <c r="H68" s="87"/>
      <c r="I68" s="46">
        <f t="shared" si="3"/>
        <v>0</v>
      </c>
      <c r="K68" s="46" t="s">
        <v>323</v>
      </c>
      <c r="L68" s="46" t="s">
        <v>324</v>
      </c>
      <c r="M68" s="46" t="s">
        <v>325</v>
      </c>
      <c r="N68" s="46">
        <v>2.4300000000000002</v>
      </c>
      <c r="O68" s="46">
        <f t="shared" si="2"/>
        <v>2.4300000000000002</v>
      </c>
      <c r="P68" s="46" t="str">
        <f t="shared" si="0"/>
        <v/>
      </c>
    </row>
    <row r="69" spans="1:16" ht="18.75" customHeight="1" x14ac:dyDescent="0.3">
      <c r="A69" s="158" t="s">
        <v>326</v>
      </c>
      <c r="B69" s="418" t="s">
        <v>327</v>
      </c>
      <c r="C69" s="419"/>
      <c r="D69" s="136"/>
      <c r="E69" s="9" t="s">
        <v>62</v>
      </c>
      <c r="F69" s="9" t="s">
        <v>168</v>
      </c>
      <c r="G69" s="172" t="str">
        <f t="shared" si="1"/>
        <v/>
      </c>
      <c r="H69" s="87"/>
      <c r="I69" s="46">
        <f t="shared" si="3"/>
        <v>0</v>
      </c>
      <c r="K69" s="46" t="s">
        <v>328</v>
      </c>
      <c r="L69" s="46" t="s">
        <v>329</v>
      </c>
      <c r="M69" s="46" t="s">
        <v>330</v>
      </c>
      <c r="N69" s="46">
        <v>2.65</v>
      </c>
      <c r="O69" s="46">
        <f t="shared" si="2"/>
        <v>2.65</v>
      </c>
      <c r="P69" s="46" t="str">
        <f t="shared" si="0"/>
        <v/>
      </c>
    </row>
    <row r="70" spans="1:16" ht="18.75" customHeight="1" x14ac:dyDescent="0.3">
      <c r="A70" s="158" t="s">
        <v>331</v>
      </c>
      <c r="B70" s="418" t="s">
        <v>332</v>
      </c>
      <c r="C70" s="419"/>
      <c r="D70" s="136"/>
      <c r="E70" s="9" t="s">
        <v>87</v>
      </c>
      <c r="F70" s="9" t="s">
        <v>88</v>
      </c>
      <c r="G70" s="172" t="str">
        <f t="shared" si="1"/>
        <v/>
      </c>
      <c r="H70" s="87"/>
      <c r="I70" s="46">
        <f t="shared" si="3"/>
        <v>0</v>
      </c>
      <c r="K70" s="46" t="s">
        <v>333</v>
      </c>
      <c r="L70" s="46" t="s">
        <v>334</v>
      </c>
      <c r="M70" s="46" t="s">
        <v>135</v>
      </c>
      <c r="N70" s="46">
        <v>3.42</v>
      </c>
      <c r="O70" s="46">
        <f t="shared" si="2"/>
        <v>3.42</v>
      </c>
      <c r="P70" s="46" t="str">
        <f t="shared" si="0"/>
        <v/>
      </c>
    </row>
    <row r="71" spans="1:16" ht="18.75" customHeight="1" x14ac:dyDescent="0.3">
      <c r="A71" s="158" t="s">
        <v>335</v>
      </c>
      <c r="B71" s="418" t="s">
        <v>336</v>
      </c>
      <c r="C71" s="419"/>
      <c r="D71" s="136"/>
      <c r="E71" s="9" t="s">
        <v>87</v>
      </c>
      <c r="F71" s="9" t="s">
        <v>162</v>
      </c>
      <c r="G71" s="172" t="str">
        <f t="shared" si="1"/>
        <v/>
      </c>
      <c r="H71" s="87"/>
      <c r="I71" s="46">
        <f t="shared" si="3"/>
        <v>0</v>
      </c>
      <c r="K71" s="46" t="s">
        <v>337</v>
      </c>
      <c r="L71" s="46" t="s">
        <v>338</v>
      </c>
      <c r="M71" s="46" t="s">
        <v>339</v>
      </c>
      <c r="N71" s="46">
        <v>2.91</v>
      </c>
      <c r="O71" s="46">
        <f t="shared" si="2"/>
        <v>2.91</v>
      </c>
      <c r="P71" s="46" t="str">
        <f t="shared" si="0"/>
        <v/>
      </c>
    </row>
    <row r="72" spans="1:16" ht="18.75" customHeight="1" x14ac:dyDescent="0.3">
      <c r="A72" s="158" t="s">
        <v>340</v>
      </c>
      <c r="B72" s="418" t="s">
        <v>341</v>
      </c>
      <c r="C72" s="419"/>
      <c r="D72" s="136"/>
      <c r="E72" s="9" t="s">
        <v>87</v>
      </c>
      <c r="F72" s="9" t="s">
        <v>107</v>
      </c>
      <c r="G72" s="172" t="str">
        <f t="shared" si="1"/>
        <v>FRAGILES</v>
      </c>
      <c r="H72" s="87"/>
      <c r="I72" s="46">
        <f t="shared" si="3"/>
        <v>1</v>
      </c>
      <c r="K72" s="46" t="s">
        <v>342</v>
      </c>
      <c r="L72" s="46" t="s">
        <v>343</v>
      </c>
      <c r="M72" s="46" t="s">
        <v>344</v>
      </c>
      <c r="N72" s="46">
        <v>2.63</v>
      </c>
      <c r="O72" s="46">
        <f t="shared" si="2"/>
        <v>2.63</v>
      </c>
      <c r="P72" s="46" t="str">
        <f t="shared" si="0"/>
        <v/>
      </c>
    </row>
    <row r="73" spans="1:16" ht="18.75" customHeight="1" x14ac:dyDescent="0.3">
      <c r="A73" s="158" t="s">
        <v>345</v>
      </c>
      <c r="B73" s="418" t="s">
        <v>346</v>
      </c>
      <c r="C73" s="419"/>
      <c r="D73" s="136"/>
      <c r="E73" s="9" t="s">
        <v>87</v>
      </c>
      <c r="F73" s="9" t="s">
        <v>88</v>
      </c>
      <c r="G73" s="172" t="str">
        <f t="shared" si="1"/>
        <v>FRAGILES</v>
      </c>
      <c r="H73" s="87"/>
      <c r="I73" s="46">
        <f t="shared" si="3"/>
        <v>1</v>
      </c>
      <c r="K73" s="46" t="s">
        <v>347</v>
      </c>
      <c r="L73" s="46" t="s">
        <v>348</v>
      </c>
      <c r="M73" s="46" t="s">
        <v>349</v>
      </c>
      <c r="N73" s="46">
        <v>3.48</v>
      </c>
      <c r="O73" s="46">
        <f t="shared" si="2"/>
        <v>3.48</v>
      </c>
      <c r="P73" s="46" t="str">
        <f t="shared" si="0"/>
        <v/>
      </c>
    </row>
    <row r="74" spans="1:16" ht="18.75" customHeight="1" x14ac:dyDescent="0.3">
      <c r="A74" s="158" t="s">
        <v>350</v>
      </c>
      <c r="B74" s="418" t="s">
        <v>351</v>
      </c>
      <c r="C74" s="419"/>
      <c r="D74" s="136"/>
      <c r="E74" s="9" t="s">
        <v>62</v>
      </c>
      <c r="F74" s="9" t="s">
        <v>63</v>
      </c>
      <c r="G74" s="172" t="str">
        <f t="shared" si="1"/>
        <v/>
      </c>
      <c r="H74" s="87"/>
      <c r="I74" s="46">
        <f t="shared" si="3"/>
        <v>0</v>
      </c>
      <c r="K74" s="46" t="s">
        <v>352</v>
      </c>
      <c r="L74" s="46" t="s">
        <v>353</v>
      </c>
      <c r="M74" s="46" t="s">
        <v>354</v>
      </c>
      <c r="N74" s="46">
        <v>4.04</v>
      </c>
      <c r="O74" s="46">
        <f t="shared" si="2"/>
        <v>4.04</v>
      </c>
      <c r="P74" s="46" t="str">
        <f t="shared" ref="P74:P137" si="4">IF(O74&gt;$O$8,"FRAGILES","")</f>
        <v>FRAGILES</v>
      </c>
    </row>
    <row r="75" spans="1:16" ht="18.75" customHeight="1" x14ac:dyDescent="0.3">
      <c r="A75" s="158" t="s">
        <v>355</v>
      </c>
      <c r="B75" s="418" t="s">
        <v>356</v>
      </c>
      <c r="C75" s="419"/>
      <c r="D75" s="136"/>
      <c r="E75" s="9" t="s">
        <v>87</v>
      </c>
      <c r="F75" s="9" t="s">
        <v>162</v>
      </c>
      <c r="G75" s="172" t="str">
        <f t="shared" ref="G75:G138" si="5">VLOOKUP(A75,M:P,4,FALSE)</f>
        <v/>
      </c>
      <c r="H75" s="87"/>
      <c r="I75" s="46">
        <f t="shared" si="3"/>
        <v>0</v>
      </c>
      <c r="K75" s="46" t="s">
        <v>357</v>
      </c>
      <c r="L75" s="46" t="s">
        <v>358</v>
      </c>
      <c r="M75" s="46" t="s">
        <v>359</v>
      </c>
      <c r="N75" s="46">
        <v>3.74</v>
      </c>
      <c r="O75" s="46">
        <f t="shared" ref="O75:O138" si="6">N75+0</f>
        <v>3.74</v>
      </c>
      <c r="P75" s="46" t="str">
        <f t="shared" si="4"/>
        <v/>
      </c>
    </row>
    <row r="76" spans="1:16" ht="18.75" customHeight="1" x14ac:dyDescent="0.3">
      <c r="A76" s="158" t="s">
        <v>360</v>
      </c>
      <c r="B76" s="418" t="s">
        <v>361</v>
      </c>
      <c r="C76" s="419"/>
      <c r="D76" s="136"/>
      <c r="E76" s="9" t="s">
        <v>146</v>
      </c>
      <c r="F76" s="9" t="s">
        <v>147</v>
      </c>
      <c r="G76" s="172" t="str">
        <f t="shared" si="5"/>
        <v/>
      </c>
      <c r="H76" s="87"/>
      <c r="I76" s="46">
        <f t="shared" ref="I76:I139" si="7">IF(G76="fragiles",1,0)</f>
        <v>0</v>
      </c>
      <c r="K76" s="46" t="s">
        <v>362</v>
      </c>
      <c r="L76" s="46" t="s">
        <v>363</v>
      </c>
      <c r="M76" s="46" t="s">
        <v>364</v>
      </c>
      <c r="N76" s="46">
        <v>3.51</v>
      </c>
      <c r="O76" s="46">
        <f t="shared" si="6"/>
        <v>3.51</v>
      </c>
      <c r="P76" s="46" t="str">
        <f t="shared" si="4"/>
        <v/>
      </c>
    </row>
    <row r="77" spans="1:16" ht="18.75" customHeight="1" x14ac:dyDescent="0.3">
      <c r="A77" s="158" t="s">
        <v>365</v>
      </c>
      <c r="B77" s="418" t="s">
        <v>366</v>
      </c>
      <c r="C77" s="419"/>
      <c r="D77" s="136"/>
      <c r="E77" s="9" t="s">
        <v>62</v>
      </c>
      <c r="F77" s="9" t="s">
        <v>168</v>
      </c>
      <c r="G77" s="172" t="str">
        <f t="shared" si="5"/>
        <v/>
      </c>
      <c r="H77" s="87"/>
      <c r="I77" s="46">
        <f t="shared" si="7"/>
        <v>0</v>
      </c>
      <c r="K77" s="46" t="s">
        <v>367</v>
      </c>
      <c r="L77" s="46" t="s">
        <v>368</v>
      </c>
      <c r="M77" s="46" t="s">
        <v>139</v>
      </c>
      <c r="N77" s="46">
        <v>2.81</v>
      </c>
      <c r="O77" s="46">
        <f t="shared" si="6"/>
        <v>2.81</v>
      </c>
      <c r="P77" s="46" t="str">
        <f t="shared" si="4"/>
        <v/>
      </c>
    </row>
    <row r="78" spans="1:16" ht="18.75" customHeight="1" x14ac:dyDescent="0.3">
      <c r="A78" s="158" t="s">
        <v>369</v>
      </c>
      <c r="B78" s="418" t="s">
        <v>370</v>
      </c>
      <c r="C78" s="419"/>
      <c r="D78" s="136"/>
      <c r="E78" s="9" t="s">
        <v>62</v>
      </c>
      <c r="F78" s="9" t="s">
        <v>168</v>
      </c>
      <c r="G78" s="172" t="str">
        <f t="shared" si="5"/>
        <v/>
      </c>
      <c r="H78" s="87"/>
      <c r="I78" s="46">
        <f t="shared" si="7"/>
        <v>0</v>
      </c>
      <c r="K78" s="46" t="s">
        <v>371</v>
      </c>
      <c r="L78" s="46" t="s">
        <v>372</v>
      </c>
      <c r="M78" s="46" t="s">
        <v>373</v>
      </c>
      <c r="N78" s="46">
        <v>3.19</v>
      </c>
      <c r="O78" s="46">
        <f t="shared" si="6"/>
        <v>3.19</v>
      </c>
      <c r="P78" s="46" t="str">
        <f t="shared" si="4"/>
        <v/>
      </c>
    </row>
    <row r="79" spans="1:16" ht="18.75" customHeight="1" x14ac:dyDescent="0.3">
      <c r="A79" s="158" t="s">
        <v>374</v>
      </c>
      <c r="B79" s="418" t="s">
        <v>375</v>
      </c>
      <c r="C79" s="419"/>
      <c r="D79" s="136"/>
      <c r="E79" s="9" t="s">
        <v>87</v>
      </c>
      <c r="F79" s="9" t="s">
        <v>107</v>
      </c>
      <c r="G79" s="172" t="str">
        <f t="shared" si="5"/>
        <v>FRAGILES</v>
      </c>
      <c r="H79" s="87"/>
      <c r="I79" s="46">
        <f t="shared" si="7"/>
        <v>1</v>
      </c>
      <c r="K79" s="46" t="s">
        <v>376</v>
      </c>
      <c r="L79" s="46" t="s">
        <v>377</v>
      </c>
      <c r="M79" s="46" t="s">
        <v>378</v>
      </c>
      <c r="N79" s="46">
        <v>3.53</v>
      </c>
      <c r="O79" s="46">
        <f t="shared" si="6"/>
        <v>3.53</v>
      </c>
      <c r="P79" s="46" t="str">
        <f t="shared" si="4"/>
        <v/>
      </c>
    </row>
    <row r="80" spans="1:16" ht="18.75" customHeight="1" x14ac:dyDescent="0.3">
      <c r="A80" s="158" t="s">
        <v>379</v>
      </c>
      <c r="B80" s="418" t="s">
        <v>380</v>
      </c>
      <c r="C80" s="419"/>
      <c r="D80" s="136"/>
      <c r="E80" s="9" t="s">
        <v>62</v>
      </c>
      <c r="F80" s="9" t="s">
        <v>168</v>
      </c>
      <c r="G80" s="172" t="str">
        <f t="shared" si="5"/>
        <v/>
      </c>
      <c r="H80" s="87"/>
      <c r="I80" s="46">
        <f t="shared" si="7"/>
        <v>0</v>
      </c>
      <c r="K80" s="46" t="s">
        <v>381</v>
      </c>
      <c r="L80" s="46" t="s">
        <v>382</v>
      </c>
      <c r="M80" s="46" t="s">
        <v>383</v>
      </c>
      <c r="N80" s="46">
        <v>4.0199999999999996</v>
      </c>
      <c r="O80" s="46">
        <f t="shared" si="6"/>
        <v>4.0199999999999996</v>
      </c>
      <c r="P80" s="46" t="str">
        <f t="shared" si="4"/>
        <v>FRAGILES</v>
      </c>
    </row>
    <row r="81" spans="1:16" ht="18.75" customHeight="1" x14ac:dyDescent="0.3">
      <c r="A81" s="158" t="s">
        <v>384</v>
      </c>
      <c r="B81" s="418" t="s">
        <v>385</v>
      </c>
      <c r="C81" s="419"/>
      <c r="D81" s="136"/>
      <c r="E81" s="9" t="s">
        <v>146</v>
      </c>
      <c r="F81" s="9" t="s">
        <v>147</v>
      </c>
      <c r="G81" s="172" t="str">
        <f t="shared" si="5"/>
        <v/>
      </c>
      <c r="H81" s="87"/>
      <c r="I81" s="46">
        <f t="shared" si="7"/>
        <v>0</v>
      </c>
      <c r="K81" s="46" t="s">
        <v>386</v>
      </c>
      <c r="L81" s="46" t="s">
        <v>387</v>
      </c>
      <c r="M81" s="46" t="s">
        <v>388</v>
      </c>
      <c r="N81" s="46">
        <v>4.1100000000000003</v>
      </c>
      <c r="O81" s="46">
        <f t="shared" si="6"/>
        <v>4.1100000000000003</v>
      </c>
      <c r="P81" s="46" t="str">
        <f t="shared" si="4"/>
        <v>FRAGILES</v>
      </c>
    </row>
    <row r="82" spans="1:16" ht="18.75" customHeight="1" x14ac:dyDescent="0.3">
      <c r="A82" s="158" t="s">
        <v>389</v>
      </c>
      <c r="B82" s="418" t="s">
        <v>390</v>
      </c>
      <c r="C82" s="419"/>
      <c r="D82" s="136"/>
      <c r="E82" s="9" t="s">
        <v>69</v>
      </c>
      <c r="F82" s="9" t="s">
        <v>70</v>
      </c>
      <c r="G82" s="172" t="str">
        <f t="shared" si="5"/>
        <v/>
      </c>
      <c r="H82" s="87"/>
      <c r="I82" s="46">
        <f t="shared" si="7"/>
        <v>0</v>
      </c>
      <c r="K82" s="46" t="s">
        <v>391</v>
      </c>
      <c r="L82" s="46" t="s">
        <v>392</v>
      </c>
      <c r="M82" s="46" t="s">
        <v>393</v>
      </c>
      <c r="N82" s="46">
        <v>3.1</v>
      </c>
      <c r="O82" s="46">
        <f t="shared" si="6"/>
        <v>3.1</v>
      </c>
      <c r="P82" s="46" t="str">
        <f t="shared" si="4"/>
        <v/>
      </c>
    </row>
    <row r="83" spans="1:16" ht="18.75" customHeight="1" x14ac:dyDescent="0.3">
      <c r="A83" s="158" t="s">
        <v>394</v>
      </c>
      <c r="B83" s="418" t="s">
        <v>395</v>
      </c>
      <c r="C83" s="419"/>
      <c r="D83" s="136"/>
      <c r="E83" s="9" t="s">
        <v>46</v>
      </c>
      <c r="F83" s="9" t="s">
        <v>47</v>
      </c>
      <c r="G83" s="172" t="str">
        <f t="shared" si="5"/>
        <v/>
      </c>
      <c r="H83" s="87"/>
      <c r="I83" s="46">
        <f t="shared" si="7"/>
        <v>0</v>
      </c>
      <c r="K83" s="46" t="s">
        <v>396</v>
      </c>
      <c r="L83" s="46" t="s">
        <v>397</v>
      </c>
      <c r="M83" s="46" t="s">
        <v>398</v>
      </c>
      <c r="N83" s="46">
        <v>3.04</v>
      </c>
      <c r="O83" s="46">
        <f t="shared" si="6"/>
        <v>3.04</v>
      </c>
      <c r="P83" s="46" t="str">
        <f t="shared" si="4"/>
        <v/>
      </c>
    </row>
    <row r="84" spans="1:16" ht="18.75" customHeight="1" x14ac:dyDescent="0.3">
      <c r="A84" s="158" t="s">
        <v>399</v>
      </c>
      <c r="B84" s="418" t="s">
        <v>400</v>
      </c>
      <c r="C84" s="419"/>
      <c r="D84" s="136"/>
      <c r="E84" s="9" t="s">
        <v>46</v>
      </c>
      <c r="F84" s="9" t="s">
        <v>47</v>
      </c>
      <c r="G84" s="172" t="str">
        <f t="shared" si="5"/>
        <v/>
      </c>
      <c r="H84" s="87"/>
      <c r="I84" s="46">
        <f t="shared" si="7"/>
        <v>0</v>
      </c>
      <c r="K84" s="46" t="s">
        <v>401</v>
      </c>
      <c r="L84" s="46" t="s">
        <v>402</v>
      </c>
      <c r="M84" s="46" t="s">
        <v>403</v>
      </c>
      <c r="N84" s="46">
        <v>2.44</v>
      </c>
      <c r="O84" s="46">
        <f t="shared" si="6"/>
        <v>2.44</v>
      </c>
      <c r="P84" s="46" t="str">
        <f t="shared" si="4"/>
        <v/>
      </c>
    </row>
    <row r="85" spans="1:16" ht="18.75" customHeight="1" x14ac:dyDescent="0.3">
      <c r="A85" s="158" t="s">
        <v>404</v>
      </c>
      <c r="B85" s="418" t="s">
        <v>405</v>
      </c>
      <c r="C85" s="419"/>
      <c r="D85" s="136"/>
      <c r="E85" s="9" t="s">
        <v>69</v>
      </c>
      <c r="F85" s="9" t="s">
        <v>70</v>
      </c>
      <c r="G85" s="172" t="str">
        <f t="shared" si="5"/>
        <v/>
      </c>
      <c r="H85" s="87"/>
      <c r="I85" s="46">
        <f t="shared" si="7"/>
        <v>0</v>
      </c>
      <c r="K85" s="46" t="s">
        <v>406</v>
      </c>
      <c r="L85" s="46" t="s">
        <v>407</v>
      </c>
      <c r="M85" s="46" t="s">
        <v>408</v>
      </c>
      <c r="N85" s="46">
        <v>3.37</v>
      </c>
      <c r="O85" s="46">
        <f t="shared" si="6"/>
        <v>3.37</v>
      </c>
      <c r="P85" s="46" t="str">
        <f t="shared" si="4"/>
        <v/>
      </c>
    </row>
    <row r="86" spans="1:16" ht="18.75" customHeight="1" x14ac:dyDescent="0.3">
      <c r="A86" s="158" t="s">
        <v>409</v>
      </c>
      <c r="B86" s="418" t="s">
        <v>410</v>
      </c>
      <c r="C86" s="419"/>
      <c r="D86" s="136"/>
      <c r="E86" s="9" t="s">
        <v>146</v>
      </c>
      <c r="F86" s="9" t="s">
        <v>147</v>
      </c>
      <c r="G86" s="172" t="str">
        <f t="shared" si="5"/>
        <v/>
      </c>
      <c r="H86" s="87"/>
      <c r="I86" s="46">
        <f t="shared" si="7"/>
        <v>0</v>
      </c>
      <c r="K86" s="46" t="s">
        <v>411</v>
      </c>
      <c r="L86" s="46" t="s">
        <v>412</v>
      </c>
      <c r="M86" s="46" t="s">
        <v>413</v>
      </c>
      <c r="N86" s="46">
        <v>4.03</v>
      </c>
      <c r="O86" s="46">
        <f t="shared" si="6"/>
        <v>4.03</v>
      </c>
      <c r="P86" s="46" t="str">
        <f t="shared" si="4"/>
        <v>FRAGILES</v>
      </c>
    </row>
    <row r="87" spans="1:16" ht="18.75" customHeight="1" x14ac:dyDescent="0.3">
      <c r="A87" s="158" t="s">
        <v>414</v>
      </c>
      <c r="B87" s="418" t="s">
        <v>415</v>
      </c>
      <c r="C87" s="419"/>
      <c r="D87" s="136"/>
      <c r="E87" s="9" t="s">
        <v>146</v>
      </c>
      <c r="F87" s="9" t="s">
        <v>147</v>
      </c>
      <c r="G87" s="172" t="str">
        <f t="shared" si="5"/>
        <v/>
      </c>
      <c r="H87" s="87"/>
      <c r="I87" s="46">
        <f t="shared" si="7"/>
        <v>0</v>
      </c>
      <c r="K87" s="46" t="s">
        <v>416</v>
      </c>
      <c r="L87" s="46" t="s">
        <v>417</v>
      </c>
      <c r="M87" s="46" t="s">
        <v>144</v>
      </c>
      <c r="N87" s="46">
        <v>2.35</v>
      </c>
      <c r="O87" s="46">
        <f t="shared" si="6"/>
        <v>2.35</v>
      </c>
      <c r="P87" s="46" t="str">
        <f t="shared" si="4"/>
        <v/>
      </c>
    </row>
    <row r="88" spans="1:16" ht="18.75" customHeight="1" x14ac:dyDescent="0.3">
      <c r="A88" s="158" t="s">
        <v>418</v>
      </c>
      <c r="B88" s="418" t="s">
        <v>419</v>
      </c>
      <c r="C88" s="419"/>
      <c r="D88" s="136"/>
      <c r="E88" s="9" t="s">
        <v>62</v>
      </c>
      <c r="F88" s="9" t="s">
        <v>168</v>
      </c>
      <c r="G88" s="172" t="str">
        <f t="shared" si="5"/>
        <v>FRAGILES</v>
      </c>
      <c r="H88" s="87"/>
      <c r="I88" s="46">
        <f t="shared" si="7"/>
        <v>1</v>
      </c>
      <c r="K88" s="46" t="s">
        <v>420</v>
      </c>
      <c r="L88" s="46" t="s">
        <v>421</v>
      </c>
      <c r="M88" s="46" t="s">
        <v>150</v>
      </c>
      <c r="N88" s="46">
        <v>3.45</v>
      </c>
      <c r="O88" s="46">
        <f t="shared" si="6"/>
        <v>3.45</v>
      </c>
      <c r="P88" s="46" t="str">
        <f t="shared" si="4"/>
        <v/>
      </c>
    </row>
    <row r="89" spans="1:16" ht="18.75" customHeight="1" x14ac:dyDescent="0.3">
      <c r="A89" s="158" t="s">
        <v>422</v>
      </c>
      <c r="B89" s="418" t="s">
        <v>423</v>
      </c>
      <c r="C89" s="419"/>
      <c r="D89" s="136"/>
      <c r="E89" s="9" t="s">
        <v>87</v>
      </c>
      <c r="F89" s="9" t="s">
        <v>162</v>
      </c>
      <c r="G89" s="172" t="str">
        <f t="shared" si="5"/>
        <v/>
      </c>
      <c r="H89" s="87"/>
      <c r="I89" s="46">
        <f t="shared" si="7"/>
        <v>0</v>
      </c>
      <c r="K89" s="46" t="s">
        <v>424</v>
      </c>
      <c r="L89" s="46" t="s">
        <v>425</v>
      </c>
      <c r="M89" s="46" t="s">
        <v>426</v>
      </c>
      <c r="N89" s="46">
        <v>3.98</v>
      </c>
      <c r="O89" s="46">
        <f t="shared" si="6"/>
        <v>3.98</v>
      </c>
      <c r="P89" s="46" t="str">
        <f t="shared" si="4"/>
        <v>FRAGILES</v>
      </c>
    </row>
    <row r="90" spans="1:16" ht="18.75" customHeight="1" x14ac:dyDescent="0.3">
      <c r="A90" s="158" t="s">
        <v>427</v>
      </c>
      <c r="B90" s="418" t="s">
        <v>428</v>
      </c>
      <c r="C90" s="419"/>
      <c r="D90" s="136"/>
      <c r="E90" s="9" t="s">
        <v>87</v>
      </c>
      <c r="F90" s="9" t="s">
        <v>162</v>
      </c>
      <c r="G90" s="172" t="str">
        <f t="shared" si="5"/>
        <v/>
      </c>
      <c r="H90" s="87"/>
      <c r="I90" s="46">
        <f t="shared" si="7"/>
        <v>0</v>
      </c>
      <c r="K90" s="46" t="s">
        <v>429</v>
      </c>
      <c r="L90" s="46" t="s">
        <v>430</v>
      </c>
      <c r="M90" s="46" t="s">
        <v>431</v>
      </c>
      <c r="N90" s="46">
        <v>2.63</v>
      </c>
      <c r="O90" s="46">
        <f t="shared" si="6"/>
        <v>2.63</v>
      </c>
      <c r="P90" s="46" t="str">
        <f t="shared" si="4"/>
        <v/>
      </c>
    </row>
    <row r="91" spans="1:16" ht="18.75" customHeight="1" x14ac:dyDescent="0.3">
      <c r="A91" s="158" t="s">
        <v>432</v>
      </c>
      <c r="B91" s="418" t="s">
        <v>433</v>
      </c>
      <c r="C91" s="419"/>
      <c r="D91" s="136"/>
      <c r="E91" s="9" t="s">
        <v>87</v>
      </c>
      <c r="F91" s="9" t="s">
        <v>107</v>
      </c>
      <c r="G91" s="172" t="str">
        <f t="shared" si="5"/>
        <v>FRAGILES</v>
      </c>
      <c r="H91" s="87"/>
      <c r="I91" s="46">
        <f t="shared" si="7"/>
        <v>1</v>
      </c>
      <c r="K91" s="46" t="s">
        <v>434</v>
      </c>
      <c r="L91" s="46" t="s">
        <v>435</v>
      </c>
      <c r="M91" s="46" t="s">
        <v>436</v>
      </c>
      <c r="N91" s="46">
        <v>3.06</v>
      </c>
      <c r="O91" s="46">
        <f t="shared" si="6"/>
        <v>3.06</v>
      </c>
      <c r="P91" s="46" t="str">
        <f t="shared" si="4"/>
        <v/>
      </c>
    </row>
    <row r="92" spans="1:16" ht="18.75" customHeight="1" x14ac:dyDescent="0.3">
      <c r="A92" s="158" t="s">
        <v>437</v>
      </c>
      <c r="B92" s="418" t="s">
        <v>438</v>
      </c>
      <c r="C92" s="419"/>
      <c r="D92" s="136"/>
      <c r="E92" s="9" t="s">
        <v>146</v>
      </c>
      <c r="F92" s="9" t="s">
        <v>439</v>
      </c>
      <c r="G92" s="172" t="str">
        <f t="shared" si="5"/>
        <v/>
      </c>
      <c r="H92" s="87"/>
      <c r="I92" s="46">
        <f t="shared" si="7"/>
        <v>0</v>
      </c>
      <c r="K92" s="46" t="s">
        <v>440</v>
      </c>
      <c r="L92" s="46" t="s">
        <v>441</v>
      </c>
      <c r="M92" s="46" t="s">
        <v>442</v>
      </c>
      <c r="N92" s="46">
        <v>2.25</v>
      </c>
      <c r="O92" s="46">
        <f t="shared" si="6"/>
        <v>2.25</v>
      </c>
      <c r="P92" s="46" t="str">
        <f t="shared" si="4"/>
        <v/>
      </c>
    </row>
    <row r="93" spans="1:16" ht="18.75" customHeight="1" x14ac:dyDescent="0.3">
      <c r="A93" s="158" t="s">
        <v>443</v>
      </c>
      <c r="B93" s="418" t="s">
        <v>444</v>
      </c>
      <c r="C93" s="419"/>
      <c r="D93" s="136"/>
      <c r="E93" s="9" t="s">
        <v>87</v>
      </c>
      <c r="F93" s="9" t="s">
        <v>88</v>
      </c>
      <c r="G93" s="172" t="str">
        <f t="shared" si="5"/>
        <v>FRAGILES</v>
      </c>
      <c r="H93" s="87"/>
      <c r="I93" s="46">
        <f t="shared" si="7"/>
        <v>1</v>
      </c>
      <c r="K93" s="46" t="s">
        <v>445</v>
      </c>
      <c r="L93" s="46" t="s">
        <v>446</v>
      </c>
      <c r="M93" s="46" t="s">
        <v>155</v>
      </c>
      <c r="N93" s="46">
        <v>2.88</v>
      </c>
      <c r="O93" s="46">
        <f t="shared" si="6"/>
        <v>2.88</v>
      </c>
      <c r="P93" s="46" t="str">
        <f t="shared" si="4"/>
        <v/>
      </c>
    </row>
    <row r="94" spans="1:16" ht="18.75" customHeight="1" x14ac:dyDescent="0.3">
      <c r="A94" s="158" t="s">
        <v>447</v>
      </c>
      <c r="B94" s="418" t="s">
        <v>448</v>
      </c>
      <c r="C94" s="419"/>
      <c r="D94" s="136"/>
      <c r="E94" s="9" t="s">
        <v>62</v>
      </c>
      <c r="F94" s="9" t="s">
        <v>168</v>
      </c>
      <c r="G94" s="172" t="str">
        <f t="shared" si="5"/>
        <v/>
      </c>
      <c r="H94" s="87"/>
      <c r="I94" s="46">
        <f t="shared" si="7"/>
        <v>0</v>
      </c>
      <c r="K94" s="46" t="s">
        <v>449</v>
      </c>
      <c r="L94" s="46" t="s">
        <v>450</v>
      </c>
      <c r="M94" s="46" t="s">
        <v>160</v>
      </c>
      <c r="N94" s="46">
        <v>3.35</v>
      </c>
      <c r="O94" s="46">
        <f t="shared" si="6"/>
        <v>3.35</v>
      </c>
      <c r="P94" s="46" t="str">
        <f t="shared" si="4"/>
        <v/>
      </c>
    </row>
    <row r="95" spans="1:16" ht="18.75" customHeight="1" x14ac:dyDescent="0.3">
      <c r="A95" s="158" t="s">
        <v>451</v>
      </c>
      <c r="B95" s="418" t="s">
        <v>452</v>
      </c>
      <c r="C95" s="419"/>
      <c r="D95" s="136"/>
      <c r="E95" s="9" t="s">
        <v>62</v>
      </c>
      <c r="F95" s="9" t="s">
        <v>63</v>
      </c>
      <c r="G95" s="172" t="str">
        <f t="shared" si="5"/>
        <v/>
      </c>
      <c r="H95" s="87"/>
      <c r="I95" s="46">
        <f t="shared" si="7"/>
        <v>0</v>
      </c>
      <c r="K95" s="46" t="s">
        <v>453</v>
      </c>
      <c r="L95" s="46" t="s">
        <v>454</v>
      </c>
      <c r="M95" s="46" t="s">
        <v>455</v>
      </c>
      <c r="N95" s="46">
        <v>3.35</v>
      </c>
      <c r="O95" s="46">
        <f t="shared" si="6"/>
        <v>3.35</v>
      </c>
      <c r="P95" s="46" t="str">
        <f t="shared" si="4"/>
        <v/>
      </c>
    </row>
    <row r="96" spans="1:16" ht="18.75" customHeight="1" x14ac:dyDescent="0.3">
      <c r="A96" s="158" t="s">
        <v>456</v>
      </c>
      <c r="B96" s="418" t="s">
        <v>457</v>
      </c>
      <c r="C96" s="419"/>
      <c r="D96" s="136"/>
      <c r="E96" s="9" t="s">
        <v>62</v>
      </c>
      <c r="F96" s="9" t="s">
        <v>168</v>
      </c>
      <c r="G96" s="172" t="str">
        <f t="shared" si="5"/>
        <v/>
      </c>
      <c r="H96" s="87"/>
      <c r="I96" s="46">
        <f t="shared" si="7"/>
        <v>0</v>
      </c>
      <c r="K96" s="46" t="s">
        <v>458</v>
      </c>
      <c r="L96" s="46" t="s">
        <v>459</v>
      </c>
      <c r="M96" s="46" t="s">
        <v>460</v>
      </c>
      <c r="N96" s="46">
        <v>2.87</v>
      </c>
      <c r="O96" s="46">
        <f t="shared" si="6"/>
        <v>2.87</v>
      </c>
      <c r="P96" s="46" t="str">
        <f t="shared" si="4"/>
        <v/>
      </c>
    </row>
    <row r="97" spans="1:16" ht="18.75" customHeight="1" x14ac:dyDescent="0.3">
      <c r="A97" s="158" t="s">
        <v>461</v>
      </c>
      <c r="B97" s="418" t="s">
        <v>462</v>
      </c>
      <c r="C97" s="419"/>
      <c r="D97" s="136"/>
      <c r="E97" s="9" t="s">
        <v>34</v>
      </c>
      <c r="F97" s="9" t="s">
        <v>41</v>
      </c>
      <c r="G97" s="172" t="str">
        <f t="shared" si="5"/>
        <v/>
      </c>
      <c r="H97" s="87"/>
      <c r="I97" s="46">
        <f t="shared" si="7"/>
        <v>0</v>
      </c>
      <c r="K97" s="46" t="s">
        <v>463</v>
      </c>
      <c r="L97" s="46" t="s">
        <v>464</v>
      </c>
      <c r="M97" s="46" t="s">
        <v>465</v>
      </c>
      <c r="N97" s="46">
        <v>3.11</v>
      </c>
      <c r="O97" s="46">
        <f t="shared" si="6"/>
        <v>3.11</v>
      </c>
      <c r="P97" s="46" t="str">
        <f t="shared" si="4"/>
        <v/>
      </c>
    </row>
    <row r="98" spans="1:16" ht="18.75" customHeight="1" x14ac:dyDescent="0.3">
      <c r="A98" s="158" t="s">
        <v>466</v>
      </c>
      <c r="B98" s="418" t="s">
        <v>467</v>
      </c>
      <c r="C98" s="419"/>
      <c r="D98" s="136"/>
      <c r="E98" s="9" t="s">
        <v>62</v>
      </c>
      <c r="F98" s="9" t="s">
        <v>168</v>
      </c>
      <c r="G98" s="172" t="str">
        <f t="shared" si="5"/>
        <v>FRAGILES</v>
      </c>
      <c r="H98" s="87"/>
      <c r="I98" s="46">
        <f t="shared" si="7"/>
        <v>1</v>
      </c>
      <c r="K98" s="46" t="s">
        <v>468</v>
      </c>
      <c r="L98" s="46" t="s">
        <v>469</v>
      </c>
      <c r="M98" s="46" t="s">
        <v>470</v>
      </c>
      <c r="N98" s="46">
        <v>4.03</v>
      </c>
      <c r="O98" s="46">
        <f t="shared" si="6"/>
        <v>4.03</v>
      </c>
      <c r="P98" s="46" t="str">
        <f t="shared" si="4"/>
        <v>FRAGILES</v>
      </c>
    </row>
    <row r="99" spans="1:16" ht="18.75" customHeight="1" x14ac:dyDescent="0.3">
      <c r="A99" s="158" t="s">
        <v>471</v>
      </c>
      <c r="B99" s="418" t="s">
        <v>472</v>
      </c>
      <c r="C99" s="419"/>
      <c r="D99" s="136"/>
      <c r="E99" s="9" t="s">
        <v>69</v>
      </c>
      <c r="F99" s="9" t="s">
        <v>70</v>
      </c>
      <c r="G99" s="172" t="str">
        <f t="shared" si="5"/>
        <v/>
      </c>
      <c r="H99" s="87"/>
      <c r="I99" s="46">
        <f t="shared" si="7"/>
        <v>0</v>
      </c>
      <c r="K99" s="46" t="s">
        <v>473</v>
      </c>
      <c r="L99" s="46" t="s">
        <v>474</v>
      </c>
      <c r="M99" s="46" t="s">
        <v>475</v>
      </c>
      <c r="N99" s="46">
        <v>3.78</v>
      </c>
      <c r="O99" s="46">
        <f t="shared" si="6"/>
        <v>3.78</v>
      </c>
      <c r="P99" s="46" t="str">
        <f t="shared" si="4"/>
        <v/>
      </c>
    </row>
    <row r="100" spans="1:16" ht="18.75" customHeight="1" x14ac:dyDescent="0.3">
      <c r="A100" s="158" t="s">
        <v>476</v>
      </c>
      <c r="B100" s="418" t="s">
        <v>477</v>
      </c>
      <c r="C100" s="419"/>
      <c r="D100" s="136"/>
      <c r="E100" s="9" t="s">
        <v>46</v>
      </c>
      <c r="F100" s="9" t="s">
        <v>47</v>
      </c>
      <c r="G100" s="172" t="str">
        <f t="shared" si="5"/>
        <v/>
      </c>
      <c r="H100" s="87"/>
      <c r="I100" s="46">
        <f t="shared" si="7"/>
        <v>0</v>
      </c>
      <c r="K100" s="46" t="s">
        <v>478</v>
      </c>
      <c r="L100" s="46" t="s">
        <v>479</v>
      </c>
      <c r="M100" s="46" t="s">
        <v>480</v>
      </c>
      <c r="N100" s="46">
        <v>2.54</v>
      </c>
      <c r="O100" s="46">
        <f t="shared" si="6"/>
        <v>2.54</v>
      </c>
      <c r="P100" s="46" t="str">
        <f t="shared" si="4"/>
        <v/>
      </c>
    </row>
    <row r="101" spans="1:16" ht="18.75" customHeight="1" x14ac:dyDescent="0.3">
      <c r="A101" s="158" t="s">
        <v>481</v>
      </c>
      <c r="B101" s="418" t="s">
        <v>482</v>
      </c>
      <c r="C101" s="419"/>
      <c r="D101" s="136"/>
      <c r="E101" s="9" t="s">
        <v>34</v>
      </c>
      <c r="F101" s="9" t="s">
        <v>113</v>
      </c>
      <c r="G101" s="172" t="str">
        <f t="shared" si="5"/>
        <v/>
      </c>
      <c r="H101" s="87"/>
      <c r="I101" s="46">
        <f t="shared" si="7"/>
        <v>0</v>
      </c>
      <c r="K101" s="46" t="s">
        <v>483</v>
      </c>
      <c r="L101" s="46" t="s">
        <v>484</v>
      </c>
      <c r="M101" s="46" t="s">
        <v>485</v>
      </c>
      <c r="N101" s="46">
        <v>1.83</v>
      </c>
      <c r="O101" s="46">
        <f t="shared" si="6"/>
        <v>1.83</v>
      </c>
      <c r="P101" s="46" t="str">
        <f t="shared" si="4"/>
        <v/>
      </c>
    </row>
    <row r="102" spans="1:16" ht="18.75" customHeight="1" x14ac:dyDescent="0.3">
      <c r="A102" s="158" t="s">
        <v>486</v>
      </c>
      <c r="B102" s="418" t="s">
        <v>487</v>
      </c>
      <c r="C102" s="419"/>
      <c r="D102" s="136"/>
      <c r="E102" s="9" t="s">
        <v>69</v>
      </c>
      <c r="F102" s="9" t="s">
        <v>70</v>
      </c>
      <c r="G102" s="172" t="str">
        <f t="shared" si="5"/>
        <v/>
      </c>
      <c r="H102" s="87"/>
      <c r="I102" s="46">
        <f t="shared" si="7"/>
        <v>0</v>
      </c>
      <c r="K102" s="46" t="s">
        <v>488</v>
      </c>
      <c r="L102" s="46" t="s">
        <v>489</v>
      </c>
      <c r="M102" s="46" t="s">
        <v>490</v>
      </c>
      <c r="N102" s="46">
        <v>3.44</v>
      </c>
      <c r="O102" s="46">
        <f t="shared" si="6"/>
        <v>3.44</v>
      </c>
      <c r="P102" s="46" t="str">
        <f t="shared" si="4"/>
        <v/>
      </c>
    </row>
    <row r="103" spans="1:16" ht="18.75" customHeight="1" x14ac:dyDescent="0.3">
      <c r="A103" s="158" t="s">
        <v>491</v>
      </c>
      <c r="B103" s="418" t="s">
        <v>492</v>
      </c>
      <c r="C103" s="419"/>
      <c r="D103" s="136"/>
      <c r="E103" s="9" t="s">
        <v>69</v>
      </c>
      <c r="F103" s="9" t="s">
        <v>70</v>
      </c>
      <c r="G103" s="172" t="str">
        <f t="shared" si="5"/>
        <v/>
      </c>
      <c r="H103" s="87"/>
      <c r="I103" s="46">
        <f t="shared" si="7"/>
        <v>0</v>
      </c>
      <c r="K103" s="46" t="s">
        <v>493</v>
      </c>
      <c r="L103" s="46" t="s">
        <v>494</v>
      </c>
      <c r="M103" s="46" t="s">
        <v>495</v>
      </c>
      <c r="N103" s="46">
        <v>3.68</v>
      </c>
      <c r="O103" s="46">
        <f t="shared" si="6"/>
        <v>3.68</v>
      </c>
      <c r="P103" s="46" t="str">
        <f t="shared" si="4"/>
        <v/>
      </c>
    </row>
    <row r="104" spans="1:16" ht="18.75" customHeight="1" x14ac:dyDescent="0.3">
      <c r="A104" s="158" t="s">
        <v>496</v>
      </c>
      <c r="B104" s="418" t="s">
        <v>497</v>
      </c>
      <c r="C104" s="419"/>
      <c r="D104" s="136"/>
      <c r="E104" s="9" t="s">
        <v>146</v>
      </c>
      <c r="F104" s="9" t="s">
        <v>147</v>
      </c>
      <c r="G104" s="172" t="str">
        <f t="shared" si="5"/>
        <v/>
      </c>
      <c r="H104" s="87"/>
      <c r="I104" s="46">
        <f t="shared" si="7"/>
        <v>0</v>
      </c>
      <c r="K104" s="46" t="s">
        <v>498</v>
      </c>
      <c r="L104" s="46" t="s">
        <v>499</v>
      </c>
      <c r="M104" s="46" t="s">
        <v>166</v>
      </c>
      <c r="N104" s="46">
        <v>3.45</v>
      </c>
      <c r="O104" s="46">
        <f t="shared" si="6"/>
        <v>3.45</v>
      </c>
      <c r="P104" s="46" t="str">
        <f t="shared" si="4"/>
        <v/>
      </c>
    </row>
    <row r="105" spans="1:16" ht="18.75" customHeight="1" x14ac:dyDescent="0.3">
      <c r="A105" s="158" t="s">
        <v>500</v>
      </c>
      <c r="B105" s="418" t="s">
        <v>501</v>
      </c>
      <c r="C105" s="419"/>
      <c r="D105" s="136"/>
      <c r="E105" s="9" t="s">
        <v>87</v>
      </c>
      <c r="F105" s="9" t="s">
        <v>107</v>
      </c>
      <c r="G105" s="172" t="str">
        <f t="shared" si="5"/>
        <v>FRAGILES</v>
      </c>
      <c r="H105" s="87"/>
      <c r="I105" s="46">
        <f t="shared" si="7"/>
        <v>1</v>
      </c>
      <c r="K105" s="46" t="s">
        <v>502</v>
      </c>
      <c r="L105" s="46" t="s">
        <v>503</v>
      </c>
      <c r="M105" s="46" t="s">
        <v>504</v>
      </c>
      <c r="N105" s="46">
        <v>2.95</v>
      </c>
      <c r="O105" s="46">
        <f t="shared" si="6"/>
        <v>2.95</v>
      </c>
      <c r="P105" s="46" t="str">
        <f t="shared" si="4"/>
        <v/>
      </c>
    </row>
    <row r="106" spans="1:16" ht="18.75" customHeight="1" x14ac:dyDescent="0.3">
      <c r="A106" s="158" t="s">
        <v>505</v>
      </c>
      <c r="B106" s="418" t="s">
        <v>506</v>
      </c>
      <c r="C106" s="419"/>
      <c r="D106" s="136"/>
      <c r="E106" s="9" t="s">
        <v>87</v>
      </c>
      <c r="F106" s="9" t="s">
        <v>107</v>
      </c>
      <c r="G106" s="172" t="str">
        <f t="shared" si="5"/>
        <v>FRAGILES</v>
      </c>
      <c r="H106" s="87"/>
      <c r="I106" s="46">
        <f t="shared" si="7"/>
        <v>1</v>
      </c>
      <c r="K106" s="46" t="s">
        <v>507</v>
      </c>
      <c r="L106" s="46" t="s">
        <v>508</v>
      </c>
      <c r="M106" s="46" t="s">
        <v>509</v>
      </c>
      <c r="N106" s="46">
        <v>4.1399999999999997</v>
      </c>
      <c r="O106" s="46">
        <f t="shared" si="6"/>
        <v>4.1399999999999997</v>
      </c>
      <c r="P106" s="46" t="str">
        <f t="shared" si="4"/>
        <v>FRAGILES</v>
      </c>
    </row>
    <row r="107" spans="1:16" ht="18.75" customHeight="1" x14ac:dyDescent="0.3">
      <c r="A107" s="158" t="s">
        <v>510</v>
      </c>
      <c r="B107" s="418" t="s">
        <v>511</v>
      </c>
      <c r="C107" s="419"/>
      <c r="D107" s="136"/>
      <c r="E107" s="9" t="s">
        <v>146</v>
      </c>
      <c r="F107" s="9" t="s">
        <v>147</v>
      </c>
      <c r="G107" s="172" t="str">
        <f t="shared" si="5"/>
        <v/>
      </c>
      <c r="H107" s="87"/>
      <c r="I107" s="46">
        <f t="shared" si="7"/>
        <v>0</v>
      </c>
      <c r="K107" s="46" t="s">
        <v>512</v>
      </c>
      <c r="L107" s="46" t="s">
        <v>513</v>
      </c>
      <c r="M107" s="46" t="s">
        <v>514</v>
      </c>
      <c r="N107" s="46">
        <v>3.22</v>
      </c>
      <c r="O107" s="46">
        <f t="shared" si="6"/>
        <v>3.22</v>
      </c>
      <c r="P107" s="46" t="str">
        <f t="shared" si="4"/>
        <v/>
      </c>
    </row>
    <row r="108" spans="1:16" ht="18.75" customHeight="1" x14ac:dyDescent="0.3">
      <c r="A108" s="158" t="s">
        <v>515</v>
      </c>
      <c r="B108" s="418" t="s">
        <v>516</v>
      </c>
      <c r="C108" s="419"/>
      <c r="D108" s="136"/>
      <c r="E108" s="9" t="s">
        <v>62</v>
      </c>
      <c r="F108" s="9" t="s">
        <v>168</v>
      </c>
      <c r="G108" s="172" t="str">
        <f t="shared" si="5"/>
        <v/>
      </c>
      <c r="H108" s="87"/>
      <c r="I108" s="46">
        <f t="shared" si="7"/>
        <v>0</v>
      </c>
      <c r="K108" s="46" t="s">
        <v>517</v>
      </c>
      <c r="L108" s="46" t="s">
        <v>518</v>
      </c>
      <c r="M108" s="46" t="s">
        <v>519</v>
      </c>
      <c r="N108" s="46">
        <v>3.3</v>
      </c>
      <c r="O108" s="46">
        <f t="shared" si="6"/>
        <v>3.3</v>
      </c>
      <c r="P108" s="46" t="str">
        <f t="shared" si="4"/>
        <v/>
      </c>
    </row>
    <row r="109" spans="1:16" ht="18.75" customHeight="1" x14ac:dyDescent="0.3">
      <c r="A109" s="158" t="s">
        <v>520</v>
      </c>
      <c r="B109" s="418" t="s">
        <v>521</v>
      </c>
      <c r="C109" s="419"/>
      <c r="D109" s="136"/>
      <c r="E109" s="9" t="s">
        <v>62</v>
      </c>
      <c r="F109" s="9" t="s">
        <v>168</v>
      </c>
      <c r="G109" s="172" t="str">
        <f t="shared" si="5"/>
        <v>FRAGILES</v>
      </c>
      <c r="H109" s="87"/>
      <c r="I109" s="46">
        <f t="shared" si="7"/>
        <v>1</v>
      </c>
      <c r="K109" s="46" t="s">
        <v>522</v>
      </c>
      <c r="L109" s="46" t="s">
        <v>523</v>
      </c>
      <c r="M109" s="46" t="s">
        <v>524</v>
      </c>
      <c r="N109" s="46">
        <v>3.43</v>
      </c>
      <c r="O109" s="46">
        <f t="shared" si="6"/>
        <v>3.43</v>
      </c>
      <c r="P109" s="46" t="str">
        <f t="shared" si="4"/>
        <v/>
      </c>
    </row>
    <row r="110" spans="1:16" ht="18.75" customHeight="1" x14ac:dyDescent="0.3">
      <c r="A110" s="158" t="s">
        <v>525</v>
      </c>
      <c r="B110" s="418" t="s">
        <v>526</v>
      </c>
      <c r="C110" s="419"/>
      <c r="D110" s="136"/>
      <c r="E110" s="9" t="s">
        <v>146</v>
      </c>
      <c r="F110" s="9" t="s">
        <v>147</v>
      </c>
      <c r="G110" s="172" t="str">
        <f t="shared" si="5"/>
        <v/>
      </c>
      <c r="H110" s="87"/>
      <c r="I110" s="46">
        <f t="shared" si="7"/>
        <v>0</v>
      </c>
      <c r="K110" s="46" t="s">
        <v>527</v>
      </c>
      <c r="L110" s="46" t="s">
        <v>528</v>
      </c>
      <c r="M110" s="46" t="s">
        <v>529</v>
      </c>
      <c r="N110" s="46">
        <v>2.95</v>
      </c>
      <c r="O110" s="46">
        <f t="shared" si="6"/>
        <v>2.95</v>
      </c>
      <c r="P110" s="46" t="str">
        <f t="shared" si="4"/>
        <v/>
      </c>
    </row>
    <row r="111" spans="1:16" ht="18.75" customHeight="1" x14ac:dyDescent="0.3">
      <c r="A111" s="158" t="s">
        <v>530</v>
      </c>
      <c r="B111" s="418" t="s">
        <v>531</v>
      </c>
      <c r="C111" s="419"/>
      <c r="D111" s="136"/>
      <c r="E111" s="9" t="s">
        <v>87</v>
      </c>
      <c r="F111" s="9" t="s">
        <v>107</v>
      </c>
      <c r="G111" s="172" t="str">
        <f t="shared" si="5"/>
        <v>FRAGILES</v>
      </c>
      <c r="H111" s="87"/>
      <c r="I111" s="46">
        <f t="shared" si="7"/>
        <v>1</v>
      </c>
      <c r="K111" s="46" t="s">
        <v>532</v>
      </c>
      <c r="L111" s="46" t="s">
        <v>533</v>
      </c>
      <c r="M111" s="46" t="s">
        <v>172</v>
      </c>
      <c r="N111" s="46">
        <v>4.0999999999999996</v>
      </c>
      <c r="O111" s="46">
        <f t="shared" si="6"/>
        <v>4.0999999999999996</v>
      </c>
      <c r="P111" s="46" t="str">
        <f t="shared" si="4"/>
        <v>FRAGILES</v>
      </c>
    </row>
    <row r="112" spans="1:16" ht="18.75" customHeight="1" x14ac:dyDescent="0.3">
      <c r="A112" s="158" t="s">
        <v>534</v>
      </c>
      <c r="B112" s="418" t="s">
        <v>535</v>
      </c>
      <c r="C112" s="419"/>
      <c r="D112" s="136"/>
      <c r="E112" s="9" t="s">
        <v>46</v>
      </c>
      <c r="F112" s="9" t="s">
        <v>47</v>
      </c>
      <c r="G112" s="172" t="str">
        <f t="shared" si="5"/>
        <v/>
      </c>
      <c r="H112" s="87"/>
      <c r="I112" s="46">
        <f t="shared" si="7"/>
        <v>0</v>
      </c>
      <c r="K112" s="46" t="s">
        <v>536</v>
      </c>
      <c r="L112" s="46" t="s">
        <v>537</v>
      </c>
      <c r="M112" s="46" t="s">
        <v>538</v>
      </c>
      <c r="N112" s="46">
        <v>3.82</v>
      </c>
      <c r="O112" s="46">
        <f t="shared" si="6"/>
        <v>3.82</v>
      </c>
      <c r="P112" s="46" t="str">
        <f t="shared" si="4"/>
        <v>FRAGILES</v>
      </c>
    </row>
    <row r="113" spans="1:16" ht="18.75" customHeight="1" x14ac:dyDescent="0.3">
      <c r="A113" s="158" t="s">
        <v>539</v>
      </c>
      <c r="B113" s="418" t="s">
        <v>540</v>
      </c>
      <c r="C113" s="419"/>
      <c r="D113" s="136"/>
      <c r="E113" s="9" t="s">
        <v>146</v>
      </c>
      <c r="F113" s="9" t="s">
        <v>147</v>
      </c>
      <c r="G113" s="172" t="str">
        <f t="shared" si="5"/>
        <v/>
      </c>
      <c r="H113" s="87"/>
      <c r="I113" s="46">
        <f t="shared" si="7"/>
        <v>0</v>
      </c>
      <c r="K113" s="46" t="s">
        <v>541</v>
      </c>
      <c r="L113" s="46" t="s">
        <v>542</v>
      </c>
      <c r="M113" s="46" t="s">
        <v>177</v>
      </c>
      <c r="N113" s="46">
        <v>3.19</v>
      </c>
      <c r="O113" s="46">
        <f t="shared" si="6"/>
        <v>3.19</v>
      </c>
      <c r="P113" s="46" t="str">
        <f t="shared" si="4"/>
        <v/>
      </c>
    </row>
    <row r="114" spans="1:16" ht="18.75" customHeight="1" x14ac:dyDescent="0.3">
      <c r="A114" s="158" t="s">
        <v>543</v>
      </c>
      <c r="B114" s="418" t="s">
        <v>544</v>
      </c>
      <c r="C114" s="419"/>
      <c r="D114" s="136"/>
      <c r="E114" s="9" t="s">
        <v>34</v>
      </c>
      <c r="F114" s="9" t="s">
        <v>113</v>
      </c>
      <c r="G114" s="172" t="str">
        <f t="shared" si="5"/>
        <v/>
      </c>
      <c r="H114" s="87"/>
      <c r="I114" s="46">
        <f t="shared" si="7"/>
        <v>0</v>
      </c>
      <c r="K114" s="46" t="s">
        <v>545</v>
      </c>
      <c r="L114" s="46" t="s">
        <v>546</v>
      </c>
      <c r="M114" s="46" t="s">
        <v>182</v>
      </c>
      <c r="N114" s="46">
        <v>3.53</v>
      </c>
      <c r="O114" s="46">
        <f t="shared" si="6"/>
        <v>3.53</v>
      </c>
      <c r="P114" s="46" t="str">
        <f t="shared" si="4"/>
        <v/>
      </c>
    </row>
    <row r="115" spans="1:16" ht="18.75" customHeight="1" x14ac:dyDescent="0.3">
      <c r="A115" s="158" t="s">
        <v>547</v>
      </c>
      <c r="B115" s="418" t="s">
        <v>548</v>
      </c>
      <c r="C115" s="419"/>
      <c r="D115" s="136"/>
      <c r="E115" s="9" t="s">
        <v>34</v>
      </c>
      <c r="F115" s="9" t="s">
        <v>113</v>
      </c>
      <c r="G115" s="172" t="str">
        <f t="shared" si="5"/>
        <v/>
      </c>
      <c r="H115" s="87"/>
      <c r="I115" s="46">
        <f t="shared" si="7"/>
        <v>0</v>
      </c>
      <c r="K115" s="46" t="s">
        <v>549</v>
      </c>
      <c r="L115" s="46" t="s">
        <v>550</v>
      </c>
      <c r="M115" s="46" t="s">
        <v>187</v>
      </c>
      <c r="N115" s="46">
        <v>2.88</v>
      </c>
      <c r="O115" s="46">
        <f t="shared" si="6"/>
        <v>2.88</v>
      </c>
      <c r="P115" s="46" t="str">
        <f t="shared" si="4"/>
        <v/>
      </c>
    </row>
    <row r="116" spans="1:16" ht="18.75" customHeight="1" x14ac:dyDescent="0.3">
      <c r="A116" s="158" t="s">
        <v>551</v>
      </c>
      <c r="B116" s="418" t="s">
        <v>552</v>
      </c>
      <c r="C116" s="419"/>
      <c r="D116" s="136"/>
      <c r="E116" s="9" t="s">
        <v>34</v>
      </c>
      <c r="F116" s="9" t="s">
        <v>113</v>
      </c>
      <c r="G116" s="172" t="str">
        <f t="shared" si="5"/>
        <v/>
      </c>
      <c r="H116" s="87"/>
      <c r="I116" s="46">
        <f t="shared" si="7"/>
        <v>0</v>
      </c>
      <c r="K116" s="46" t="s">
        <v>553</v>
      </c>
      <c r="L116" s="46" t="s">
        <v>353</v>
      </c>
      <c r="M116" s="46" t="s">
        <v>554</v>
      </c>
      <c r="N116" s="46">
        <v>4.6500000000000004</v>
      </c>
      <c r="O116" s="46">
        <f t="shared" si="6"/>
        <v>4.6500000000000004</v>
      </c>
      <c r="P116" s="46" t="str">
        <f t="shared" si="4"/>
        <v>FRAGILES</v>
      </c>
    </row>
    <row r="117" spans="1:16" ht="18.75" customHeight="1" x14ac:dyDescent="0.3">
      <c r="A117" s="158" t="s">
        <v>555</v>
      </c>
      <c r="B117" s="418" t="s">
        <v>556</v>
      </c>
      <c r="C117" s="419"/>
      <c r="D117" s="136"/>
      <c r="E117" s="9" t="s">
        <v>87</v>
      </c>
      <c r="F117" s="9" t="s">
        <v>107</v>
      </c>
      <c r="G117" s="172" t="str">
        <f t="shared" si="5"/>
        <v>FRAGILES</v>
      </c>
      <c r="H117" s="87"/>
      <c r="I117" s="46">
        <f t="shared" si="7"/>
        <v>1</v>
      </c>
      <c r="K117" s="46" t="s">
        <v>557</v>
      </c>
      <c r="L117" s="46" t="s">
        <v>558</v>
      </c>
      <c r="M117" s="46" t="s">
        <v>559</v>
      </c>
      <c r="N117" s="46">
        <v>4.45</v>
      </c>
      <c r="O117" s="46">
        <f t="shared" si="6"/>
        <v>4.45</v>
      </c>
      <c r="P117" s="46" t="str">
        <f t="shared" si="4"/>
        <v>FRAGILES</v>
      </c>
    </row>
    <row r="118" spans="1:16" ht="18.75" customHeight="1" x14ac:dyDescent="0.3">
      <c r="A118" s="158" t="s">
        <v>560</v>
      </c>
      <c r="B118" s="418" t="s">
        <v>561</v>
      </c>
      <c r="C118" s="419"/>
      <c r="D118" s="136"/>
      <c r="E118" s="9" t="s">
        <v>87</v>
      </c>
      <c r="F118" s="9" t="s">
        <v>107</v>
      </c>
      <c r="G118" s="172" t="str">
        <f t="shared" si="5"/>
        <v>FRAGILES</v>
      </c>
      <c r="H118" s="87"/>
      <c r="I118" s="46">
        <f t="shared" si="7"/>
        <v>1</v>
      </c>
      <c r="K118" s="46" t="s">
        <v>562</v>
      </c>
      <c r="L118" s="46" t="s">
        <v>563</v>
      </c>
      <c r="M118" s="46" t="s">
        <v>564</v>
      </c>
      <c r="N118" s="46">
        <v>2.84</v>
      </c>
      <c r="O118" s="46">
        <f t="shared" si="6"/>
        <v>2.84</v>
      </c>
      <c r="P118" s="46" t="str">
        <f t="shared" si="4"/>
        <v/>
      </c>
    </row>
    <row r="119" spans="1:16" ht="18.75" customHeight="1" x14ac:dyDescent="0.3">
      <c r="A119" s="158" t="s">
        <v>565</v>
      </c>
      <c r="B119" s="418" t="s">
        <v>566</v>
      </c>
      <c r="C119" s="419"/>
      <c r="D119" s="136"/>
      <c r="E119" s="9" t="s">
        <v>34</v>
      </c>
      <c r="F119" s="9" t="s">
        <v>41</v>
      </c>
      <c r="G119" s="172" t="str">
        <f t="shared" si="5"/>
        <v/>
      </c>
      <c r="H119" s="87"/>
      <c r="I119" s="46">
        <f t="shared" si="7"/>
        <v>0</v>
      </c>
      <c r="K119" s="46" t="s">
        <v>567</v>
      </c>
      <c r="L119" s="46" t="s">
        <v>568</v>
      </c>
      <c r="M119" s="46" t="s">
        <v>569</v>
      </c>
      <c r="N119" s="46">
        <v>3.69</v>
      </c>
      <c r="O119" s="46">
        <f t="shared" si="6"/>
        <v>3.69</v>
      </c>
      <c r="P119" s="46" t="str">
        <f t="shared" si="4"/>
        <v/>
      </c>
    </row>
    <row r="120" spans="1:16" ht="18.75" customHeight="1" x14ac:dyDescent="0.3">
      <c r="A120" s="158" t="s">
        <v>570</v>
      </c>
      <c r="B120" s="418" t="s">
        <v>571</v>
      </c>
      <c r="C120" s="419"/>
      <c r="D120" s="136"/>
      <c r="E120" s="9" t="s">
        <v>46</v>
      </c>
      <c r="F120" s="9" t="s">
        <v>47</v>
      </c>
      <c r="G120" s="172" t="str">
        <f t="shared" si="5"/>
        <v/>
      </c>
      <c r="H120" s="87"/>
      <c r="I120" s="46">
        <f t="shared" si="7"/>
        <v>0</v>
      </c>
      <c r="K120" s="46" t="s">
        <v>572</v>
      </c>
      <c r="L120" s="46" t="s">
        <v>573</v>
      </c>
      <c r="M120" s="46" t="s">
        <v>574</v>
      </c>
      <c r="N120" s="46">
        <v>2.81</v>
      </c>
      <c r="O120" s="46">
        <f t="shared" si="6"/>
        <v>2.81</v>
      </c>
      <c r="P120" s="46" t="str">
        <f t="shared" si="4"/>
        <v/>
      </c>
    </row>
    <row r="121" spans="1:16" ht="18.75" customHeight="1" x14ac:dyDescent="0.3">
      <c r="A121" s="158" t="s">
        <v>575</v>
      </c>
      <c r="B121" s="418" t="s">
        <v>576</v>
      </c>
      <c r="C121" s="419"/>
      <c r="D121" s="136"/>
      <c r="E121" s="9" t="s">
        <v>69</v>
      </c>
      <c r="F121" s="9" t="s">
        <v>81</v>
      </c>
      <c r="G121" s="172" t="str">
        <f t="shared" si="5"/>
        <v/>
      </c>
      <c r="H121" s="87"/>
      <c r="I121" s="46">
        <f t="shared" si="7"/>
        <v>0</v>
      </c>
      <c r="K121" s="46" t="s">
        <v>577</v>
      </c>
      <c r="L121" s="46" t="s">
        <v>578</v>
      </c>
      <c r="M121" s="46" t="s">
        <v>191</v>
      </c>
      <c r="N121" s="46">
        <v>2.84</v>
      </c>
      <c r="O121" s="46">
        <f t="shared" si="6"/>
        <v>2.84</v>
      </c>
      <c r="P121" s="46" t="str">
        <f t="shared" si="4"/>
        <v/>
      </c>
    </row>
    <row r="122" spans="1:16" ht="18.75" customHeight="1" x14ac:dyDescent="0.3">
      <c r="A122" s="158" t="s">
        <v>579</v>
      </c>
      <c r="B122" s="418" t="s">
        <v>580</v>
      </c>
      <c r="C122" s="419"/>
      <c r="D122" s="136"/>
      <c r="E122" s="9" t="s">
        <v>87</v>
      </c>
      <c r="F122" s="9" t="s">
        <v>107</v>
      </c>
      <c r="G122" s="172" t="str">
        <f t="shared" si="5"/>
        <v>FRAGILES</v>
      </c>
      <c r="H122" s="87"/>
      <c r="I122" s="46">
        <f t="shared" si="7"/>
        <v>1</v>
      </c>
      <c r="K122" s="46" t="s">
        <v>581</v>
      </c>
      <c r="L122" s="46" t="s">
        <v>582</v>
      </c>
      <c r="M122" s="46" t="s">
        <v>197</v>
      </c>
      <c r="N122" s="46">
        <v>3.4</v>
      </c>
      <c r="O122" s="46">
        <f t="shared" si="6"/>
        <v>3.4</v>
      </c>
      <c r="P122" s="46" t="str">
        <f t="shared" si="4"/>
        <v/>
      </c>
    </row>
    <row r="123" spans="1:16" ht="18.75" customHeight="1" x14ac:dyDescent="0.3">
      <c r="A123" s="158" t="s">
        <v>583</v>
      </c>
      <c r="B123" s="418" t="s">
        <v>584</v>
      </c>
      <c r="C123" s="419"/>
      <c r="D123" s="136"/>
      <c r="E123" s="9" t="s">
        <v>87</v>
      </c>
      <c r="F123" s="9" t="s">
        <v>162</v>
      </c>
      <c r="G123" s="172" t="str">
        <f t="shared" si="5"/>
        <v/>
      </c>
      <c r="H123" s="87"/>
      <c r="I123" s="46">
        <f t="shared" si="7"/>
        <v>0</v>
      </c>
      <c r="K123" s="46" t="s">
        <v>585</v>
      </c>
      <c r="L123" s="46" t="s">
        <v>586</v>
      </c>
      <c r="M123" s="46" t="s">
        <v>201</v>
      </c>
      <c r="N123" s="46">
        <v>3.37</v>
      </c>
      <c r="O123" s="46">
        <f t="shared" si="6"/>
        <v>3.37</v>
      </c>
      <c r="P123" s="46" t="str">
        <f t="shared" si="4"/>
        <v/>
      </c>
    </row>
    <row r="124" spans="1:16" ht="18.75" customHeight="1" x14ac:dyDescent="0.3">
      <c r="A124" s="158" t="s">
        <v>587</v>
      </c>
      <c r="B124" s="418" t="s">
        <v>588</v>
      </c>
      <c r="C124" s="419"/>
      <c r="D124" s="136"/>
      <c r="E124" s="9" t="s">
        <v>46</v>
      </c>
      <c r="F124" s="9" t="s">
        <v>47</v>
      </c>
      <c r="G124" s="172" t="str">
        <f t="shared" si="5"/>
        <v/>
      </c>
      <c r="H124" s="87"/>
      <c r="I124" s="46">
        <f t="shared" si="7"/>
        <v>0</v>
      </c>
      <c r="K124" s="46" t="s">
        <v>589</v>
      </c>
      <c r="L124" s="46" t="s">
        <v>590</v>
      </c>
      <c r="M124" s="46" t="s">
        <v>591</v>
      </c>
      <c r="N124" s="46">
        <v>3.14</v>
      </c>
      <c r="O124" s="46">
        <f t="shared" si="6"/>
        <v>3.14</v>
      </c>
      <c r="P124" s="46" t="str">
        <f t="shared" si="4"/>
        <v/>
      </c>
    </row>
    <row r="125" spans="1:16" ht="18.75" customHeight="1" x14ac:dyDescent="0.3">
      <c r="A125" s="158" t="s">
        <v>592</v>
      </c>
      <c r="B125" s="418" t="s">
        <v>593</v>
      </c>
      <c r="C125" s="419"/>
      <c r="D125" s="136"/>
      <c r="E125" s="9" t="s">
        <v>62</v>
      </c>
      <c r="F125" s="9" t="s">
        <v>168</v>
      </c>
      <c r="G125" s="172" t="str">
        <f t="shared" si="5"/>
        <v>FRAGILES</v>
      </c>
      <c r="H125" s="87"/>
      <c r="I125" s="46">
        <f t="shared" si="7"/>
        <v>1</v>
      </c>
      <c r="K125" s="46" t="s">
        <v>594</v>
      </c>
      <c r="L125" s="46" t="s">
        <v>595</v>
      </c>
      <c r="M125" s="46" t="s">
        <v>596</v>
      </c>
      <c r="N125" s="46">
        <v>3.55</v>
      </c>
      <c r="O125" s="46">
        <f t="shared" si="6"/>
        <v>3.55</v>
      </c>
      <c r="P125" s="46" t="str">
        <f t="shared" si="4"/>
        <v/>
      </c>
    </row>
    <row r="126" spans="1:16" ht="18.75" customHeight="1" x14ac:dyDescent="0.3">
      <c r="A126" s="158" t="s">
        <v>597</v>
      </c>
      <c r="B126" s="418" t="s">
        <v>598</v>
      </c>
      <c r="C126" s="419"/>
      <c r="D126" s="136"/>
      <c r="E126" s="9" t="s">
        <v>34</v>
      </c>
      <c r="F126" s="9" t="s">
        <v>35</v>
      </c>
      <c r="G126" s="172" t="str">
        <f t="shared" si="5"/>
        <v/>
      </c>
      <c r="H126" s="87"/>
      <c r="I126" s="46">
        <f t="shared" si="7"/>
        <v>0</v>
      </c>
      <c r="K126" s="46" t="s">
        <v>599</v>
      </c>
      <c r="L126" s="46" t="s">
        <v>600</v>
      </c>
      <c r="M126" s="46" t="s">
        <v>601</v>
      </c>
      <c r="N126" s="46">
        <v>2.58</v>
      </c>
      <c r="O126" s="46">
        <f t="shared" si="6"/>
        <v>2.58</v>
      </c>
      <c r="P126" s="46" t="str">
        <f t="shared" si="4"/>
        <v/>
      </c>
    </row>
    <row r="127" spans="1:16" ht="18.75" customHeight="1" x14ac:dyDescent="0.3">
      <c r="A127" s="158" t="s">
        <v>602</v>
      </c>
      <c r="B127" s="418" t="s">
        <v>603</v>
      </c>
      <c r="C127" s="419"/>
      <c r="D127" s="136"/>
      <c r="E127" s="9" t="s">
        <v>87</v>
      </c>
      <c r="F127" s="9" t="s">
        <v>107</v>
      </c>
      <c r="G127" s="172" t="str">
        <f t="shared" si="5"/>
        <v/>
      </c>
      <c r="H127" s="87"/>
      <c r="I127" s="46">
        <f t="shared" si="7"/>
        <v>0</v>
      </c>
      <c r="K127" s="46" t="s">
        <v>604</v>
      </c>
      <c r="L127" s="46" t="s">
        <v>605</v>
      </c>
      <c r="M127" s="46" t="s">
        <v>606</v>
      </c>
      <c r="N127" s="46">
        <v>3.17</v>
      </c>
      <c r="O127" s="46">
        <f t="shared" si="6"/>
        <v>3.17</v>
      </c>
      <c r="P127" s="46" t="str">
        <f t="shared" si="4"/>
        <v/>
      </c>
    </row>
    <row r="128" spans="1:16" ht="18.75" customHeight="1" x14ac:dyDescent="0.3">
      <c r="A128" s="158" t="s">
        <v>607</v>
      </c>
      <c r="B128" s="418" t="s">
        <v>608</v>
      </c>
      <c r="C128" s="419"/>
      <c r="D128" s="136"/>
      <c r="E128" s="9" t="s">
        <v>34</v>
      </c>
      <c r="F128" s="9" t="s">
        <v>113</v>
      </c>
      <c r="G128" s="172" t="str">
        <f t="shared" si="5"/>
        <v/>
      </c>
      <c r="H128" s="87"/>
      <c r="I128" s="46">
        <f t="shared" si="7"/>
        <v>0</v>
      </c>
      <c r="K128" s="46" t="s">
        <v>609</v>
      </c>
      <c r="L128" s="46" t="s">
        <v>610</v>
      </c>
      <c r="M128" s="46" t="s">
        <v>611</v>
      </c>
      <c r="N128" s="46">
        <v>2.1</v>
      </c>
      <c r="O128" s="46">
        <f t="shared" si="6"/>
        <v>2.1</v>
      </c>
      <c r="P128" s="46" t="str">
        <f t="shared" si="4"/>
        <v/>
      </c>
    </row>
    <row r="129" spans="1:16" ht="18.75" customHeight="1" x14ac:dyDescent="0.3">
      <c r="A129" s="158" t="s">
        <v>612</v>
      </c>
      <c r="B129" s="418" t="s">
        <v>613</v>
      </c>
      <c r="C129" s="419"/>
      <c r="D129" s="136"/>
      <c r="E129" s="9" t="s">
        <v>62</v>
      </c>
      <c r="F129" s="9" t="s">
        <v>63</v>
      </c>
      <c r="G129" s="172" t="str">
        <f t="shared" si="5"/>
        <v/>
      </c>
      <c r="H129" s="87"/>
      <c r="I129" s="46">
        <f t="shared" si="7"/>
        <v>0</v>
      </c>
      <c r="K129" s="46" t="s">
        <v>614</v>
      </c>
      <c r="L129" s="46" t="s">
        <v>615</v>
      </c>
      <c r="M129" s="46" t="s">
        <v>206</v>
      </c>
      <c r="N129" s="46">
        <v>3.44</v>
      </c>
      <c r="O129" s="46">
        <f t="shared" si="6"/>
        <v>3.44</v>
      </c>
      <c r="P129" s="46" t="str">
        <f t="shared" si="4"/>
        <v/>
      </c>
    </row>
    <row r="130" spans="1:16" ht="18.75" customHeight="1" x14ac:dyDescent="0.3">
      <c r="A130" s="158" t="s">
        <v>616</v>
      </c>
      <c r="B130" s="418" t="s">
        <v>617</v>
      </c>
      <c r="C130" s="419"/>
      <c r="D130" s="136"/>
      <c r="E130" s="9" t="s">
        <v>87</v>
      </c>
      <c r="F130" s="9" t="s">
        <v>107</v>
      </c>
      <c r="G130" s="172" t="str">
        <f t="shared" si="5"/>
        <v/>
      </c>
      <c r="H130" s="87"/>
      <c r="I130" s="46">
        <f t="shared" si="7"/>
        <v>0</v>
      </c>
      <c r="K130" s="46" t="s">
        <v>618</v>
      </c>
      <c r="L130" s="46" t="s">
        <v>619</v>
      </c>
      <c r="M130" s="46" t="s">
        <v>620</v>
      </c>
      <c r="N130" s="46">
        <v>3.84</v>
      </c>
      <c r="O130" s="46">
        <f t="shared" si="6"/>
        <v>3.84</v>
      </c>
      <c r="P130" s="46" t="str">
        <f t="shared" si="4"/>
        <v>FRAGILES</v>
      </c>
    </row>
    <row r="131" spans="1:16" ht="18.75" customHeight="1" x14ac:dyDescent="0.3">
      <c r="A131" s="158" t="s">
        <v>621</v>
      </c>
      <c r="B131" s="418" t="s">
        <v>622</v>
      </c>
      <c r="C131" s="419"/>
      <c r="D131" s="136"/>
      <c r="E131" s="9" t="s">
        <v>69</v>
      </c>
      <c r="F131" s="9" t="s">
        <v>81</v>
      </c>
      <c r="G131" s="172" t="str">
        <f t="shared" si="5"/>
        <v/>
      </c>
      <c r="H131" s="87"/>
      <c r="I131" s="46">
        <f t="shared" si="7"/>
        <v>0</v>
      </c>
      <c r="K131" s="46" t="s">
        <v>623</v>
      </c>
      <c r="L131" s="46" t="s">
        <v>624</v>
      </c>
      <c r="M131" s="46" t="s">
        <v>211</v>
      </c>
      <c r="N131" s="46">
        <v>3.41</v>
      </c>
      <c r="O131" s="46">
        <f t="shared" si="6"/>
        <v>3.41</v>
      </c>
      <c r="P131" s="46" t="str">
        <f t="shared" si="4"/>
        <v/>
      </c>
    </row>
    <row r="132" spans="1:16" ht="18.75" customHeight="1" x14ac:dyDescent="0.3">
      <c r="A132" s="158" t="s">
        <v>625</v>
      </c>
      <c r="B132" s="418" t="s">
        <v>626</v>
      </c>
      <c r="C132" s="419"/>
      <c r="D132" s="136"/>
      <c r="E132" s="9" t="s">
        <v>46</v>
      </c>
      <c r="F132" s="9" t="s">
        <v>47</v>
      </c>
      <c r="G132" s="172" t="str">
        <f t="shared" si="5"/>
        <v/>
      </c>
      <c r="H132" s="87"/>
      <c r="I132" s="46">
        <f t="shared" si="7"/>
        <v>0</v>
      </c>
      <c r="K132" s="46" t="s">
        <v>627</v>
      </c>
      <c r="L132" s="46" t="s">
        <v>628</v>
      </c>
      <c r="M132" s="46" t="s">
        <v>629</v>
      </c>
      <c r="N132" s="46">
        <v>4.55</v>
      </c>
      <c r="O132" s="46">
        <f t="shared" si="6"/>
        <v>4.55</v>
      </c>
      <c r="P132" s="46" t="str">
        <f t="shared" si="4"/>
        <v>FRAGILES</v>
      </c>
    </row>
    <row r="133" spans="1:16" ht="18.75" customHeight="1" x14ac:dyDescent="0.3">
      <c r="A133" s="158" t="s">
        <v>630</v>
      </c>
      <c r="B133" s="418" t="s">
        <v>631</v>
      </c>
      <c r="C133" s="419"/>
      <c r="D133" s="136"/>
      <c r="E133" s="9" t="s">
        <v>69</v>
      </c>
      <c r="F133" s="9" t="s">
        <v>70</v>
      </c>
      <c r="G133" s="172" t="str">
        <f t="shared" si="5"/>
        <v/>
      </c>
      <c r="H133" s="87"/>
      <c r="I133" s="46">
        <f t="shared" si="7"/>
        <v>0</v>
      </c>
      <c r="K133" s="46" t="s">
        <v>632</v>
      </c>
      <c r="L133" s="46" t="s">
        <v>633</v>
      </c>
      <c r="M133" s="46" t="s">
        <v>216</v>
      </c>
      <c r="N133" s="46">
        <v>3.59</v>
      </c>
      <c r="O133" s="46">
        <f t="shared" si="6"/>
        <v>3.59</v>
      </c>
      <c r="P133" s="46" t="str">
        <f t="shared" si="4"/>
        <v/>
      </c>
    </row>
    <row r="134" spans="1:16" ht="18.75" customHeight="1" x14ac:dyDescent="0.3">
      <c r="A134" s="158" t="s">
        <v>634</v>
      </c>
      <c r="B134" s="418" t="s">
        <v>635</v>
      </c>
      <c r="C134" s="419"/>
      <c r="D134" s="136"/>
      <c r="E134" s="9" t="s">
        <v>87</v>
      </c>
      <c r="F134" s="9" t="s">
        <v>88</v>
      </c>
      <c r="G134" s="172" t="str">
        <f t="shared" si="5"/>
        <v>FRAGILES</v>
      </c>
      <c r="H134" s="87"/>
      <c r="I134" s="46">
        <f t="shared" si="7"/>
        <v>1</v>
      </c>
      <c r="K134" s="46" t="s">
        <v>636</v>
      </c>
      <c r="L134" s="46" t="s">
        <v>637</v>
      </c>
      <c r="M134" s="46" t="s">
        <v>638</v>
      </c>
      <c r="N134" s="46">
        <v>3.67</v>
      </c>
      <c r="O134" s="46">
        <f t="shared" si="6"/>
        <v>3.67</v>
      </c>
      <c r="P134" s="46" t="str">
        <f t="shared" si="4"/>
        <v/>
      </c>
    </row>
    <row r="135" spans="1:16" ht="18.75" customHeight="1" x14ac:dyDescent="0.3">
      <c r="A135" s="158" t="s">
        <v>639</v>
      </c>
      <c r="B135" s="418" t="s">
        <v>640</v>
      </c>
      <c r="C135" s="419"/>
      <c r="D135" s="136"/>
      <c r="E135" s="9" t="s">
        <v>146</v>
      </c>
      <c r="F135" s="9" t="s">
        <v>147</v>
      </c>
      <c r="G135" s="172" t="str">
        <f t="shared" si="5"/>
        <v/>
      </c>
      <c r="H135" s="87"/>
      <c r="I135" s="46">
        <f t="shared" si="7"/>
        <v>0</v>
      </c>
      <c r="K135" s="46" t="s">
        <v>641</v>
      </c>
      <c r="L135" s="46" t="s">
        <v>642</v>
      </c>
      <c r="M135" s="46" t="s">
        <v>221</v>
      </c>
      <c r="N135" s="46">
        <v>3.07</v>
      </c>
      <c r="O135" s="46">
        <f t="shared" si="6"/>
        <v>3.07</v>
      </c>
      <c r="P135" s="46" t="str">
        <f t="shared" si="4"/>
        <v/>
      </c>
    </row>
    <row r="136" spans="1:16" ht="18.75" customHeight="1" x14ac:dyDescent="0.3">
      <c r="A136" s="158" t="s">
        <v>643</v>
      </c>
      <c r="B136" s="418" t="s">
        <v>644</v>
      </c>
      <c r="C136" s="419"/>
      <c r="D136" s="136"/>
      <c r="E136" s="9" t="s">
        <v>69</v>
      </c>
      <c r="F136" s="9" t="s">
        <v>70</v>
      </c>
      <c r="G136" s="172" t="str">
        <f t="shared" si="5"/>
        <v/>
      </c>
      <c r="H136" s="87"/>
      <c r="I136" s="46">
        <f t="shared" si="7"/>
        <v>0</v>
      </c>
      <c r="K136" s="46" t="s">
        <v>645</v>
      </c>
      <c r="L136" s="46" t="s">
        <v>646</v>
      </c>
      <c r="M136" s="46" t="s">
        <v>647</v>
      </c>
      <c r="N136" s="46">
        <v>3.67</v>
      </c>
      <c r="O136" s="46">
        <f t="shared" si="6"/>
        <v>3.67</v>
      </c>
      <c r="P136" s="46" t="str">
        <f t="shared" si="4"/>
        <v/>
      </c>
    </row>
    <row r="137" spans="1:16" ht="18.75" customHeight="1" x14ac:dyDescent="0.3">
      <c r="A137" s="158" t="s">
        <v>648</v>
      </c>
      <c r="B137" s="418" t="s">
        <v>649</v>
      </c>
      <c r="C137" s="419"/>
      <c r="D137" s="136"/>
      <c r="E137" s="9" t="s">
        <v>46</v>
      </c>
      <c r="F137" s="9" t="s">
        <v>47</v>
      </c>
      <c r="G137" s="172" t="str">
        <f t="shared" si="5"/>
        <v/>
      </c>
      <c r="H137" s="87"/>
      <c r="I137" s="46">
        <f t="shared" si="7"/>
        <v>0</v>
      </c>
      <c r="K137" s="46" t="s">
        <v>650</v>
      </c>
      <c r="L137" s="46" t="s">
        <v>651</v>
      </c>
      <c r="M137" s="46" t="s">
        <v>652</v>
      </c>
      <c r="N137" s="46">
        <v>4.5599999999999996</v>
      </c>
      <c r="O137" s="46">
        <f t="shared" si="6"/>
        <v>4.5599999999999996</v>
      </c>
      <c r="P137" s="46" t="str">
        <f t="shared" si="4"/>
        <v>FRAGILES</v>
      </c>
    </row>
    <row r="138" spans="1:16" ht="18.75" customHeight="1" x14ac:dyDescent="0.3">
      <c r="A138" s="158" t="s">
        <v>653</v>
      </c>
      <c r="B138" s="418" t="s">
        <v>654</v>
      </c>
      <c r="C138" s="419"/>
      <c r="D138" s="136"/>
      <c r="E138" s="9" t="s">
        <v>146</v>
      </c>
      <c r="F138" s="9" t="s">
        <v>147</v>
      </c>
      <c r="G138" s="172" t="str">
        <f t="shared" si="5"/>
        <v>FRAGILES</v>
      </c>
      <c r="H138" s="87"/>
      <c r="I138" s="46">
        <f t="shared" si="7"/>
        <v>1</v>
      </c>
      <c r="K138" s="46" t="s">
        <v>655</v>
      </c>
      <c r="L138" s="46" t="s">
        <v>656</v>
      </c>
      <c r="M138" s="46" t="s">
        <v>657</v>
      </c>
      <c r="N138" s="46">
        <v>3.24</v>
      </c>
      <c r="O138" s="46">
        <f t="shared" si="6"/>
        <v>3.24</v>
      </c>
      <c r="P138" s="46" t="str">
        <f t="shared" ref="P138:P201" si="8">IF(O138&gt;$O$8,"FRAGILES","")</f>
        <v/>
      </c>
    </row>
    <row r="139" spans="1:16" ht="18.75" customHeight="1" x14ac:dyDescent="0.3">
      <c r="A139" s="158" t="s">
        <v>658</v>
      </c>
      <c r="B139" s="418" t="s">
        <v>659</v>
      </c>
      <c r="C139" s="419"/>
      <c r="D139" s="136"/>
      <c r="E139" s="9" t="s">
        <v>62</v>
      </c>
      <c r="F139" s="9" t="s">
        <v>168</v>
      </c>
      <c r="G139" s="172" t="str">
        <f t="shared" ref="G139:G202" si="9">VLOOKUP(A139,M:P,4,FALSE)</f>
        <v/>
      </c>
      <c r="H139" s="87"/>
      <c r="I139" s="46">
        <f t="shared" si="7"/>
        <v>0</v>
      </c>
      <c r="K139" s="46" t="s">
        <v>660</v>
      </c>
      <c r="L139" s="46" t="s">
        <v>661</v>
      </c>
      <c r="M139" s="46" t="s">
        <v>662</v>
      </c>
      <c r="N139" s="46">
        <v>2.66</v>
      </c>
      <c r="O139" s="46">
        <f t="shared" ref="O139:O202" si="10">N139+0</f>
        <v>2.66</v>
      </c>
      <c r="P139" s="46" t="str">
        <f t="shared" si="8"/>
        <v/>
      </c>
    </row>
    <row r="140" spans="1:16" ht="18.75" customHeight="1" x14ac:dyDescent="0.3">
      <c r="A140" s="158" t="s">
        <v>663</v>
      </c>
      <c r="B140" s="418" t="s">
        <v>664</v>
      </c>
      <c r="C140" s="419"/>
      <c r="D140" s="136"/>
      <c r="E140" s="9" t="s">
        <v>34</v>
      </c>
      <c r="F140" s="9" t="s">
        <v>113</v>
      </c>
      <c r="G140" s="172" t="str">
        <f t="shared" si="9"/>
        <v/>
      </c>
      <c r="H140" s="87"/>
      <c r="I140" s="46">
        <f t="shared" ref="I140:I203" si="11">IF(G140="fragiles",1,0)</f>
        <v>0</v>
      </c>
      <c r="K140" s="46" t="s">
        <v>665</v>
      </c>
      <c r="L140" s="46" t="s">
        <v>666</v>
      </c>
      <c r="M140" s="46" t="s">
        <v>667</v>
      </c>
      <c r="N140" s="46">
        <v>2.85</v>
      </c>
      <c r="O140" s="46">
        <f t="shared" si="10"/>
        <v>2.85</v>
      </c>
      <c r="P140" s="46" t="str">
        <f t="shared" si="8"/>
        <v/>
      </c>
    </row>
    <row r="141" spans="1:16" ht="18.75" customHeight="1" x14ac:dyDescent="0.3">
      <c r="A141" s="158" t="s">
        <v>668</v>
      </c>
      <c r="B141" s="418" t="s">
        <v>669</v>
      </c>
      <c r="C141" s="419"/>
      <c r="D141" s="136"/>
      <c r="E141" s="9" t="s">
        <v>62</v>
      </c>
      <c r="F141" s="9" t="s">
        <v>63</v>
      </c>
      <c r="G141" s="172" t="str">
        <f t="shared" si="9"/>
        <v>FRAGILES</v>
      </c>
      <c r="H141" s="87"/>
      <c r="I141" s="46">
        <f t="shared" si="11"/>
        <v>1</v>
      </c>
      <c r="K141" s="46" t="s">
        <v>670</v>
      </c>
      <c r="L141" s="46" t="s">
        <v>671</v>
      </c>
      <c r="M141" s="46" t="s">
        <v>672</v>
      </c>
      <c r="N141" s="46">
        <v>2.92</v>
      </c>
      <c r="O141" s="46">
        <f t="shared" si="10"/>
        <v>2.92</v>
      </c>
      <c r="P141" s="46" t="str">
        <f t="shared" si="8"/>
        <v/>
      </c>
    </row>
    <row r="142" spans="1:16" ht="18.75" customHeight="1" x14ac:dyDescent="0.3">
      <c r="A142" s="158" t="s">
        <v>673</v>
      </c>
      <c r="B142" s="418" t="s">
        <v>674</v>
      </c>
      <c r="C142" s="419"/>
      <c r="D142" s="136"/>
      <c r="E142" s="9" t="s">
        <v>87</v>
      </c>
      <c r="F142" s="9" t="s">
        <v>162</v>
      </c>
      <c r="G142" s="172" t="str">
        <f t="shared" si="9"/>
        <v/>
      </c>
      <c r="H142" s="87"/>
      <c r="I142" s="46">
        <f t="shared" si="11"/>
        <v>0</v>
      </c>
      <c r="K142" s="46" t="s">
        <v>675</v>
      </c>
      <c r="L142" s="46" t="s">
        <v>676</v>
      </c>
      <c r="M142" s="46" t="s">
        <v>677</v>
      </c>
      <c r="N142" s="46">
        <v>2.76</v>
      </c>
      <c r="O142" s="46">
        <f t="shared" si="10"/>
        <v>2.76</v>
      </c>
      <c r="P142" s="46" t="str">
        <f t="shared" si="8"/>
        <v/>
      </c>
    </row>
    <row r="143" spans="1:16" ht="18.75" customHeight="1" x14ac:dyDescent="0.3">
      <c r="A143" s="158" t="s">
        <v>678</v>
      </c>
      <c r="B143" s="418" t="s">
        <v>679</v>
      </c>
      <c r="C143" s="419"/>
      <c r="D143" s="136"/>
      <c r="E143" s="9" t="s">
        <v>34</v>
      </c>
      <c r="F143" s="9" t="s">
        <v>41</v>
      </c>
      <c r="G143" s="172" t="str">
        <f t="shared" si="9"/>
        <v/>
      </c>
      <c r="H143" s="87"/>
      <c r="I143" s="46">
        <f t="shared" si="11"/>
        <v>0</v>
      </c>
      <c r="K143" s="46" t="s">
        <v>680</v>
      </c>
      <c r="L143" s="46" t="s">
        <v>681</v>
      </c>
      <c r="M143" s="46" t="s">
        <v>682</v>
      </c>
      <c r="N143" s="46">
        <v>2.71</v>
      </c>
      <c r="O143" s="46">
        <f t="shared" si="10"/>
        <v>2.71</v>
      </c>
      <c r="P143" s="46" t="str">
        <f t="shared" si="8"/>
        <v/>
      </c>
    </row>
    <row r="144" spans="1:16" ht="18.75" customHeight="1" x14ac:dyDescent="0.3">
      <c r="A144" s="158" t="s">
        <v>683</v>
      </c>
      <c r="B144" s="418" t="s">
        <v>684</v>
      </c>
      <c r="C144" s="419"/>
      <c r="D144" s="136"/>
      <c r="E144" s="9" t="s">
        <v>62</v>
      </c>
      <c r="F144" s="9" t="s">
        <v>168</v>
      </c>
      <c r="G144" s="172" t="str">
        <f t="shared" si="9"/>
        <v/>
      </c>
      <c r="H144" s="87"/>
      <c r="I144" s="46">
        <f t="shared" si="11"/>
        <v>0</v>
      </c>
      <c r="K144" s="46" t="s">
        <v>685</v>
      </c>
      <c r="L144" s="46" t="s">
        <v>686</v>
      </c>
      <c r="M144" s="46" t="s">
        <v>687</v>
      </c>
      <c r="N144" s="46">
        <v>2.91</v>
      </c>
      <c r="O144" s="46">
        <f t="shared" si="10"/>
        <v>2.91</v>
      </c>
      <c r="P144" s="46" t="str">
        <f t="shared" si="8"/>
        <v/>
      </c>
    </row>
    <row r="145" spans="1:16" ht="18.75" customHeight="1" x14ac:dyDescent="0.3">
      <c r="A145" s="158" t="s">
        <v>688</v>
      </c>
      <c r="B145" s="418" t="s">
        <v>689</v>
      </c>
      <c r="C145" s="419"/>
      <c r="D145" s="136"/>
      <c r="E145" s="9" t="s">
        <v>87</v>
      </c>
      <c r="F145" s="9" t="s">
        <v>88</v>
      </c>
      <c r="G145" s="172" t="str">
        <f t="shared" si="9"/>
        <v/>
      </c>
      <c r="H145" s="87"/>
      <c r="I145" s="46">
        <f t="shared" si="11"/>
        <v>0</v>
      </c>
      <c r="K145" s="46" t="s">
        <v>690</v>
      </c>
      <c r="L145" s="46" t="s">
        <v>691</v>
      </c>
      <c r="M145" s="46" t="s">
        <v>692</v>
      </c>
      <c r="N145" s="46">
        <v>2.63</v>
      </c>
      <c r="O145" s="46">
        <f t="shared" si="10"/>
        <v>2.63</v>
      </c>
      <c r="P145" s="46" t="str">
        <f t="shared" si="8"/>
        <v/>
      </c>
    </row>
    <row r="146" spans="1:16" ht="18.75" customHeight="1" x14ac:dyDescent="0.3">
      <c r="A146" s="158" t="s">
        <v>693</v>
      </c>
      <c r="B146" s="418" t="s">
        <v>694</v>
      </c>
      <c r="C146" s="419"/>
      <c r="D146" s="136"/>
      <c r="E146" s="9" t="s">
        <v>62</v>
      </c>
      <c r="F146" s="9" t="s">
        <v>168</v>
      </c>
      <c r="G146" s="172" t="str">
        <f t="shared" si="9"/>
        <v>FRAGILES</v>
      </c>
      <c r="H146" s="87"/>
      <c r="I146" s="46">
        <f t="shared" si="11"/>
        <v>1</v>
      </c>
      <c r="K146" s="46" t="s">
        <v>695</v>
      </c>
      <c r="L146" s="46" t="s">
        <v>696</v>
      </c>
      <c r="M146" s="46" t="s">
        <v>697</v>
      </c>
      <c r="N146" s="46">
        <v>2.36</v>
      </c>
      <c r="O146" s="46">
        <f t="shared" si="10"/>
        <v>2.36</v>
      </c>
      <c r="P146" s="46" t="str">
        <f t="shared" si="8"/>
        <v/>
      </c>
    </row>
    <row r="147" spans="1:16" ht="18.75" customHeight="1" x14ac:dyDescent="0.3">
      <c r="A147" s="158" t="s">
        <v>698</v>
      </c>
      <c r="B147" s="418" t="s">
        <v>699</v>
      </c>
      <c r="C147" s="419"/>
      <c r="D147" s="136"/>
      <c r="E147" s="9" t="s">
        <v>146</v>
      </c>
      <c r="F147" s="9" t="s">
        <v>439</v>
      </c>
      <c r="G147" s="172" t="str">
        <f t="shared" si="9"/>
        <v/>
      </c>
      <c r="H147" s="87"/>
      <c r="I147" s="46">
        <f t="shared" si="11"/>
        <v>0</v>
      </c>
      <c r="K147" s="46" t="s">
        <v>700</v>
      </c>
      <c r="L147" s="46" t="s">
        <v>701</v>
      </c>
      <c r="M147" s="46" t="s">
        <v>702</v>
      </c>
      <c r="N147" s="46">
        <v>3.32</v>
      </c>
      <c r="O147" s="46">
        <f t="shared" si="10"/>
        <v>3.32</v>
      </c>
      <c r="P147" s="46" t="str">
        <f t="shared" si="8"/>
        <v/>
      </c>
    </row>
    <row r="148" spans="1:16" ht="18.75" customHeight="1" x14ac:dyDescent="0.3">
      <c r="A148" s="158" t="s">
        <v>703</v>
      </c>
      <c r="B148" s="418" t="s">
        <v>704</v>
      </c>
      <c r="C148" s="419"/>
      <c r="D148" s="136"/>
      <c r="E148" s="9" t="s">
        <v>87</v>
      </c>
      <c r="F148" s="9" t="s">
        <v>107</v>
      </c>
      <c r="G148" s="172" t="str">
        <f t="shared" si="9"/>
        <v>FRAGILES</v>
      </c>
      <c r="H148" s="87"/>
      <c r="I148" s="46">
        <f t="shared" si="11"/>
        <v>1</v>
      </c>
      <c r="K148" s="46" t="s">
        <v>705</v>
      </c>
      <c r="L148" s="46" t="s">
        <v>706</v>
      </c>
      <c r="M148" s="46" t="s">
        <v>707</v>
      </c>
      <c r="N148" s="46">
        <v>2.66</v>
      </c>
      <c r="O148" s="46">
        <f t="shared" si="10"/>
        <v>2.66</v>
      </c>
      <c r="P148" s="46" t="str">
        <f t="shared" si="8"/>
        <v/>
      </c>
    </row>
    <row r="149" spans="1:16" ht="18.75" customHeight="1" x14ac:dyDescent="0.3">
      <c r="A149" s="158" t="s">
        <v>708</v>
      </c>
      <c r="B149" s="418" t="s">
        <v>709</v>
      </c>
      <c r="C149" s="419"/>
      <c r="D149" s="136"/>
      <c r="E149" s="9" t="s">
        <v>46</v>
      </c>
      <c r="F149" s="9" t="s">
        <v>47</v>
      </c>
      <c r="G149" s="172" t="str">
        <f t="shared" si="9"/>
        <v/>
      </c>
      <c r="H149" s="87"/>
      <c r="I149" s="46">
        <f t="shared" si="11"/>
        <v>0</v>
      </c>
      <c r="K149" s="46" t="s">
        <v>710</v>
      </c>
      <c r="L149" s="46" t="s">
        <v>711</v>
      </c>
      <c r="M149" s="46" t="s">
        <v>712</v>
      </c>
      <c r="N149" s="46">
        <v>3.69</v>
      </c>
      <c r="O149" s="46">
        <f t="shared" si="10"/>
        <v>3.69</v>
      </c>
      <c r="P149" s="46" t="str">
        <f t="shared" si="8"/>
        <v/>
      </c>
    </row>
    <row r="150" spans="1:16" ht="18.75" customHeight="1" x14ac:dyDescent="0.3">
      <c r="A150" s="158" t="s">
        <v>713</v>
      </c>
      <c r="B150" s="418" t="s">
        <v>714</v>
      </c>
      <c r="C150" s="419"/>
      <c r="D150" s="136"/>
      <c r="E150" s="9" t="s">
        <v>62</v>
      </c>
      <c r="F150" s="9" t="s">
        <v>63</v>
      </c>
      <c r="G150" s="172" t="str">
        <f t="shared" si="9"/>
        <v/>
      </c>
      <c r="H150" s="87"/>
      <c r="I150" s="46">
        <f t="shared" si="11"/>
        <v>0</v>
      </c>
      <c r="K150" s="46" t="s">
        <v>715</v>
      </c>
      <c r="L150" s="46" t="s">
        <v>716</v>
      </c>
      <c r="M150" s="46" t="s">
        <v>717</v>
      </c>
      <c r="N150" s="46">
        <v>3.76</v>
      </c>
      <c r="O150" s="46">
        <f t="shared" si="10"/>
        <v>3.76</v>
      </c>
      <c r="P150" s="46" t="str">
        <f t="shared" si="8"/>
        <v/>
      </c>
    </row>
    <row r="151" spans="1:16" ht="18.75" customHeight="1" x14ac:dyDescent="0.3">
      <c r="A151" s="158" t="s">
        <v>718</v>
      </c>
      <c r="B151" s="418" t="s">
        <v>719</v>
      </c>
      <c r="C151" s="419"/>
      <c r="D151" s="136"/>
      <c r="E151" s="9" t="s">
        <v>62</v>
      </c>
      <c r="F151" s="9" t="s">
        <v>168</v>
      </c>
      <c r="G151" s="172" t="str">
        <f t="shared" si="9"/>
        <v>FRAGILES</v>
      </c>
      <c r="H151" s="87"/>
      <c r="I151" s="46">
        <f t="shared" si="11"/>
        <v>1</v>
      </c>
      <c r="K151" s="46" t="s">
        <v>720</v>
      </c>
      <c r="L151" s="46" t="s">
        <v>721</v>
      </c>
      <c r="M151" s="46" t="s">
        <v>722</v>
      </c>
      <c r="N151" s="46">
        <v>3.91</v>
      </c>
      <c r="O151" s="46">
        <f t="shared" si="10"/>
        <v>3.91</v>
      </c>
      <c r="P151" s="46" t="str">
        <f t="shared" si="8"/>
        <v>FRAGILES</v>
      </c>
    </row>
    <row r="152" spans="1:16" ht="18.75" customHeight="1" x14ac:dyDescent="0.3">
      <c r="A152" s="158" t="s">
        <v>723</v>
      </c>
      <c r="B152" s="418" t="s">
        <v>724</v>
      </c>
      <c r="C152" s="419"/>
      <c r="D152" s="136"/>
      <c r="E152" s="9" t="s">
        <v>34</v>
      </c>
      <c r="F152" s="9" t="s">
        <v>113</v>
      </c>
      <c r="G152" s="172" t="str">
        <f t="shared" si="9"/>
        <v/>
      </c>
      <c r="H152" s="87"/>
      <c r="I152" s="46">
        <f t="shared" si="11"/>
        <v>0</v>
      </c>
      <c r="K152" s="46" t="s">
        <v>725</v>
      </c>
      <c r="L152" s="46" t="s">
        <v>726</v>
      </c>
      <c r="M152" s="46" t="s">
        <v>727</v>
      </c>
      <c r="N152" s="46">
        <v>3.93</v>
      </c>
      <c r="O152" s="46">
        <f t="shared" si="10"/>
        <v>3.93</v>
      </c>
      <c r="P152" s="46" t="str">
        <f t="shared" si="8"/>
        <v>FRAGILES</v>
      </c>
    </row>
    <row r="153" spans="1:16" ht="18.75" customHeight="1" x14ac:dyDescent="0.3">
      <c r="A153" s="158" t="s">
        <v>728</v>
      </c>
      <c r="B153" s="418" t="s">
        <v>729</v>
      </c>
      <c r="C153" s="419"/>
      <c r="D153" s="136"/>
      <c r="E153" s="9" t="s">
        <v>62</v>
      </c>
      <c r="F153" s="9" t="s">
        <v>63</v>
      </c>
      <c r="G153" s="172" t="str">
        <f t="shared" si="9"/>
        <v/>
      </c>
      <c r="H153" s="87"/>
      <c r="I153" s="46">
        <f t="shared" si="11"/>
        <v>0</v>
      </c>
      <c r="K153" s="46" t="s">
        <v>730</v>
      </c>
      <c r="L153" s="46" t="s">
        <v>731</v>
      </c>
      <c r="M153" s="46" t="s">
        <v>732</v>
      </c>
      <c r="N153" s="46">
        <v>3.01</v>
      </c>
      <c r="O153" s="46">
        <f t="shared" si="10"/>
        <v>3.01</v>
      </c>
      <c r="P153" s="46" t="str">
        <f t="shared" si="8"/>
        <v/>
      </c>
    </row>
    <row r="154" spans="1:16" ht="18.75" customHeight="1" x14ac:dyDescent="0.3">
      <c r="A154" s="158" t="s">
        <v>733</v>
      </c>
      <c r="B154" s="418" t="s">
        <v>734</v>
      </c>
      <c r="C154" s="419"/>
      <c r="D154" s="136"/>
      <c r="E154" s="9" t="s">
        <v>46</v>
      </c>
      <c r="F154" s="9" t="s">
        <v>47</v>
      </c>
      <c r="G154" s="172" t="str">
        <f t="shared" si="9"/>
        <v/>
      </c>
      <c r="H154" s="87"/>
      <c r="I154" s="46">
        <f t="shared" si="11"/>
        <v>0</v>
      </c>
      <c r="K154" s="46" t="s">
        <v>735</v>
      </c>
      <c r="L154" s="46" t="s">
        <v>736</v>
      </c>
      <c r="M154" s="46" t="s">
        <v>737</v>
      </c>
      <c r="N154" s="46">
        <v>3.97</v>
      </c>
      <c r="O154" s="46">
        <f t="shared" si="10"/>
        <v>3.97</v>
      </c>
      <c r="P154" s="46" t="str">
        <f t="shared" si="8"/>
        <v>FRAGILES</v>
      </c>
    </row>
    <row r="155" spans="1:16" ht="18.75" customHeight="1" x14ac:dyDescent="0.3">
      <c r="A155" s="158" t="s">
        <v>738</v>
      </c>
      <c r="B155" s="418" t="s">
        <v>739</v>
      </c>
      <c r="C155" s="419"/>
      <c r="D155" s="136"/>
      <c r="E155" s="9" t="s">
        <v>62</v>
      </c>
      <c r="F155" s="9" t="s">
        <v>168</v>
      </c>
      <c r="G155" s="172" t="str">
        <f t="shared" si="9"/>
        <v/>
      </c>
      <c r="H155" s="87"/>
      <c r="I155" s="46">
        <f t="shared" si="11"/>
        <v>0</v>
      </c>
      <c r="K155" s="46" t="s">
        <v>740</v>
      </c>
      <c r="L155" s="46" t="s">
        <v>741</v>
      </c>
      <c r="M155" s="46" t="s">
        <v>742</v>
      </c>
      <c r="N155" s="46">
        <v>2.5099999999999998</v>
      </c>
      <c r="O155" s="46">
        <f t="shared" si="10"/>
        <v>2.5099999999999998</v>
      </c>
      <c r="P155" s="46" t="str">
        <f t="shared" si="8"/>
        <v/>
      </c>
    </row>
    <row r="156" spans="1:16" ht="18.75" customHeight="1" x14ac:dyDescent="0.3">
      <c r="A156" s="158" t="s">
        <v>743</v>
      </c>
      <c r="B156" s="418" t="s">
        <v>744</v>
      </c>
      <c r="C156" s="419"/>
      <c r="D156" s="136"/>
      <c r="E156" s="9" t="s">
        <v>62</v>
      </c>
      <c r="F156" s="9" t="s">
        <v>168</v>
      </c>
      <c r="G156" s="172" t="str">
        <f t="shared" si="9"/>
        <v/>
      </c>
      <c r="H156" s="87"/>
      <c r="I156" s="46">
        <f t="shared" si="11"/>
        <v>0</v>
      </c>
      <c r="K156" s="46" t="s">
        <v>745</v>
      </c>
      <c r="L156" s="46" t="s">
        <v>746</v>
      </c>
      <c r="M156" s="46" t="s">
        <v>747</v>
      </c>
      <c r="N156" s="46">
        <v>3.79</v>
      </c>
      <c r="O156" s="46">
        <f t="shared" si="10"/>
        <v>3.79</v>
      </c>
      <c r="P156" s="46" t="str">
        <f t="shared" si="8"/>
        <v/>
      </c>
    </row>
    <row r="157" spans="1:16" ht="18.75" customHeight="1" x14ac:dyDescent="0.3">
      <c r="A157" s="158" t="s">
        <v>748</v>
      </c>
      <c r="B157" s="418" t="s">
        <v>749</v>
      </c>
      <c r="C157" s="419"/>
      <c r="D157" s="136"/>
      <c r="E157" s="9" t="s">
        <v>87</v>
      </c>
      <c r="F157" s="9" t="s">
        <v>88</v>
      </c>
      <c r="G157" s="172" t="str">
        <f t="shared" si="9"/>
        <v/>
      </c>
      <c r="H157" s="87"/>
      <c r="I157" s="46">
        <f t="shared" si="11"/>
        <v>0</v>
      </c>
      <c r="K157" s="46" t="s">
        <v>750</v>
      </c>
      <c r="L157" s="46" t="s">
        <v>751</v>
      </c>
      <c r="M157" s="46" t="s">
        <v>752</v>
      </c>
      <c r="N157" s="46">
        <v>3.87</v>
      </c>
      <c r="O157" s="46">
        <f t="shared" si="10"/>
        <v>3.87</v>
      </c>
      <c r="P157" s="46" t="str">
        <f t="shared" si="8"/>
        <v>FRAGILES</v>
      </c>
    </row>
    <row r="158" spans="1:16" ht="18.75" customHeight="1" x14ac:dyDescent="0.3">
      <c r="A158" s="158" t="s">
        <v>753</v>
      </c>
      <c r="B158" s="418" t="s">
        <v>754</v>
      </c>
      <c r="C158" s="419"/>
      <c r="D158" s="136"/>
      <c r="E158" s="9" t="s">
        <v>87</v>
      </c>
      <c r="F158" s="9" t="s">
        <v>88</v>
      </c>
      <c r="G158" s="172" t="str">
        <f t="shared" si="9"/>
        <v/>
      </c>
      <c r="H158" s="87"/>
      <c r="I158" s="46">
        <f t="shared" si="11"/>
        <v>0</v>
      </c>
      <c r="K158" s="46" t="s">
        <v>755</v>
      </c>
      <c r="L158" s="46" t="s">
        <v>756</v>
      </c>
      <c r="M158" s="46" t="s">
        <v>757</v>
      </c>
      <c r="N158" s="46">
        <v>2.61</v>
      </c>
      <c r="O158" s="46">
        <f t="shared" si="10"/>
        <v>2.61</v>
      </c>
      <c r="P158" s="46" t="str">
        <f t="shared" si="8"/>
        <v/>
      </c>
    </row>
    <row r="159" spans="1:16" ht="18.75" customHeight="1" x14ac:dyDescent="0.3">
      <c r="A159" s="158" t="s">
        <v>758</v>
      </c>
      <c r="B159" s="418" t="s">
        <v>759</v>
      </c>
      <c r="C159" s="419"/>
      <c r="D159" s="136"/>
      <c r="E159" s="9" t="s">
        <v>34</v>
      </c>
      <c r="F159" s="9" t="s">
        <v>41</v>
      </c>
      <c r="G159" s="172" t="str">
        <f t="shared" si="9"/>
        <v/>
      </c>
      <c r="H159" s="87"/>
      <c r="I159" s="46">
        <f t="shared" si="11"/>
        <v>0</v>
      </c>
      <c r="K159" s="46" t="s">
        <v>760</v>
      </c>
      <c r="L159" s="46" t="s">
        <v>761</v>
      </c>
      <c r="M159" s="46" t="s">
        <v>762</v>
      </c>
      <c r="N159" s="46">
        <v>2.42</v>
      </c>
      <c r="O159" s="46">
        <f t="shared" si="10"/>
        <v>2.42</v>
      </c>
      <c r="P159" s="46" t="str">
        <f t="shared" si="8"/>
        <v/>
      </c>
    </row>
    <row r="160" spans="1:16" ht="18.75" customHeight="1" x14ac:dyDescent="0.3">
      <c r="A160" s="158" t="s">
        <v>763</v>
      </c>
      <c r="B160" s="418" t="s">
        <v>764</v>
      </c>
      <c r="C160" s="419"/>
      <c r="D160" s="136"/>
      <c r="E160" s="9" t="s">
        <v>62</v>
      </c>
      <c r="F160" s="9" t="s">
        <v>168</v>
      </c>
      <c r="G160" s="172" t="str">
        <f t="shared" si="9"/>
        <v>FRAGILES</v>
      </c>
      <c r="H160" s="87"/>
      <c r="I160" s="46">
        <f t="shared" si="11"/>
        <v>1</v>
      </c>
      <c r="K160" s="46" t="s">
        <v>765</v>
      </c>
      <c r="L160" s="46" t="s">
        <v>766</v>
      </c>
      <c r="M160" s="46" t="s">
        <v>767</v>
      </c>
      <c r="N160" s="46">
        <v>2.11</v>
      </c>
      <c r="O160" s="46">
        <f t="shared" si="10"/>
        <v>2.11</v>
      </c>
      <c r="P160" s="46" t="str">
        <f t="shared" si="8"/>
        <v/>
      </c>
    </row>
    <row r="161" spans="1:16" ht="18.75" customHeight="1" x14ac:dyDescent="0.3">
      <c r="A161" s="158" t="s">
        <v>768</v>
      </c>
      <c r="B161" s="418" t="s">
        <v>769</v>
      </c>
      <c r="C161" s="419"/>
      <c r="D161" s="136"/>
      <c r="E161" s="9" t="s">
        <v>87</v>
      </c>
      <c r="F161" s="9" t="s">
        <v>162</v>
      </c>
      <c r="G161" s="172" t="str">
        <f t="shared" si="9"/>
        <v/>
      </c>
      <c r="H161" s="87"/>
      <c r="I161" s="46">
        <f t="shared" si="11"/>
        <v>0</v>
      </c>
      <c r="K161" s="46" t="s">
        <v>770</v>
      </c>
      <c r="L161" s="46" t="s">
        <v>771</v>
      </c>
      <c r="M161" s="46" t="s">
        <v>772</v>
      </c>
      <c r="N161" s="46">
        <v>3.91</v>
      </c>
      <c r="O161" s="46">
        <f t="shared" si="10"/>
        <v>3.91</v>
      </c>
      <c r="P161" s="46" t="str">
        <f t="shared" si="8"/>
        <v>FRAGILES</v>
      </c>
    </row>
    <row r="162" spans="1:16" ht="18.75" customHeight="1" x14ac:dyDescent="0.3">
      <c r="A162" s="158" t="s">
        <v>773</v>
      </c>
      <c r="B162" s="418" t="s">
        <v>774</v>
      </c>
      <c r="C162" s="419"/>
      <c r="D162" s="136"/>
      <c r="E162" s="9" t="s">
        <v>34</v>
      </c>
      <c r="F162" s="9" t="s">
        <v>41</v>
      </c>
      <c r="G162" s="172" t="str">
        <f t="shared" si="9"/>
        <v/>
      </c>
      <c r="H162" s="87"/>
      <c r="I162" s="46">
        <f t="shared" si="11"/>
        <v>0</v>
      </c>
      <c r="K162" s="46" t="s">
        <v>775</v>
      </c>
      <c r="L162" s="46" t="s">
        <v>776</v>
      </c>
      <c r="M162" s="46" t="s">
        <v>777</v>
      </c>
      <c r="N162" s="46">
        <v>3.48</v>
      </c>
      <c r="O162" s="46">
        <f t="shared" si="10"/>
        <v>3.48</v>
      </c>
      <c r="P162" s="46" t="str">
        <f t="shared" si="8"/>
        <v/>
      </c>
    </row>
    <row r="163" spans="1:16" ht="18.75" customHeight="1" x14ac:dyDescent="0.3">
      <c r="A163" s="158" t="s">
        <v>778</v>
      </c>
      <c r="B163" s="418" t="s">
        <v>779</v>
      </c>
      <c r="C163" s="419"/>
      <c r="D163" s="136"/>
      <c r="E163" s="9" t="s">
        <v>146</v>
      </c>
      <c r="F163" s="9" t="s">
        <v>439</v>
      </c>
      <c r="G163" s="172" t="str">
        <f t="shared" si="9"/>
        <v/>
      </c>
      <c r="H163" s="87"/>
      <c r="I163" s="46">
        <f t="shared" si="11"/>
        <v>0</v>
      </c>
      <c r="K163" s="46" t="s">
        <v>780</v>
      </c>
      <c r="L163" s="46" t="s">
        <v>781</v>
      </c>
      <c r="M163" s="46" t="s">
        <v>782</v>
      </c>
      <c r="N163" s="46">
        <v>3.7</v>
      </c>
      <c r="O163" s="46">
        <f t="shared" si="10"/>
        <v>3.7</v>
      </c>
      <c r="P163" s="46" t="str">
        <f t="shared" si="8"/>
        <v/>
      </c>
    </row>
    <row r="164" spans="1:16" ht="18.75" customHeight="1" x14ac:dyDescent="0.3">
      <c r="A164" s="158" t="s">
        <v>783</v>
      </c>
      <c r="B164" s="418" t="s">
        <v>784</v>
      </c>
      <c r="C164" s="419"/>
      <c r="D164" s="136"/>
      <c r="E164" s="9" t="s">
        <v>34</v>
      </c>
      <c r="F164" s="9" t="s">
        <v>41</v>
      </c>
      <c r="G164" s="172" t="str">
        <f t="shared" si="9"/>
        <v/>
      </c>
      <c r="H164" s="87"/>
      <c r="I164" s="46">
        <f t="shared" si="11"/>
        <v>0</v>
      </c>
      <c r="K164" s="46" t="s">
        <v>785</v>
      </c>
      <c r="L164" s="46" t="s">
        <v>786</v>
      </c>
      <c r="M164" s="46" t="s">
        <v>226</v>
      </c>
      <c r="N164" s="46">
        <v>2.89</v>
      </c>
      <c r="O164" s="46">
        <f t="shared" si="10"/>
        <v>2.89</v>
      </c>
      <c r="P164" s="46" t="str">
        <f t="shared" si="8"/>
        <v/>
      </c>
    </row>
    <row r="165" spans="1:16" ht="18.75" customHeight="1" x14ac:dyDescent="0.3">
      <c r="A165" s="158" t="s">
        <v>787</v>
      </c>
      <c r="B165" s="418" t="s">
        <v>788</v>
      </c>
      <c r="C165" s="419"/>
      <c r="D165" s="136"/>
      <c r="E165" s="9" t="s">
        <v>87</v>
      </c>
      <c r="F165" s="9" t="s">
        <v>162</v>
      </c>
      <c r="G165" s="172" t="str">
        <f t="shared" si="9"/>
        <v/>
      </c>
      <c r="H165" s="87"/>
      <c r="I165" s="46">
        <f t="shared" si="11"/>
        <v>0</v>
      </c>
      <c r="K165" s="46" t="s">
        <v>789</v>
      </c>
      <c r="L165" s="46" t="s">
        <v>790</v>
      </c>
      <c r="M165" s="46" t="s">
        <v>231</v>
      </c>
      <c r="N165" s="46">
        <v>3.66</v>
      </c>
      <c r="O165" s="46">
        <f t="shared" si="10"/>
        <v>3.66</v>
      </c>
      <c r="P165" s="46" t="str">
        <f t="shared" si="8"/>
        <v/>
      </c>
    </row>
    <row r="166" spans="1:16" ht="18.75" customHeight="1" x14ac:dyDescent="0.3">
      <c r="A166" s="158" t="s">
        <v>791</v>
      </c>
      <c r="B166" s="418" t="s">
        <v>792</v>
      </c>
      <c r="C166" s="419"/>
      <c r="D166" s="136"/>
      <c r="E166" s="9" t="s">
        <v>34</v>
      </c>
      <c r="F166" s="9" t="s">
        <v>41</v>
      </c>
      <c r="G166" s="172" t="str">
        <f t="shared" si="9"/>
        <v/>
      </c>
      <c r="H166" s="87"/>
      <c r="I166" s="46">
        <f t="shared" si="11"/>
        <v>0</v>
      </c>
      <c r="K166" s="46" t="s">
        <v>793</v>
      </c>
      <c r="L166" s="46" t="s">
        <v>794</v>
      </c>
      <c r="M166" s="46" t="s">
        <v>795</v>
      </c>
      <c r="N166" s="46">
        <v>3.15</v>
      </c>
      <c r="O166" s="46">
        <f t="shared" si="10"/>
        <v>3.15</v>
      </c>
      <c r="P166" s="46" t="str">
        <f t="shared" si="8"/>
        <v/>
      </c>
    </row>
    <row r="167" spans="1:16" ht="18.75" customHeight="1" x14ac:dyDescent="0.3">
      <c r="A167" s="158" t="s">
        <v>796</v>
      </c>
      <c r="B167" s="418" t="s">
        <v>797</v>
      </c>
      <c r="C167" s="419"/>
      <c r="D167" s="136"/>
      <c r="E167" s="9" t="s">
        <v>34</v>
      </c>
      <c r="F167" s="9" t="s">
        <v>35</v>
      </c>
      <c r="G167" s="172" t="str">
        <f t="shared" si="9"/>
        <v/>
      </c>
      <c r="H167" s="87"/>
      <c r="I167" s="46">
        <f t="shared" si="11"/>
        <v>0</v>
      </c>
      <c r="K167" s="46" t="s">
        <v>798</v>
      </c>
      <c r="L167" s="46" t="s">
        <v>799</v>
      </c>
      <c r="M167" s="46" t="s">
        <v>800</v>
      </c>
      <c r="N167" s="46">
        <v>2.78</v>
      </c>
      <c r="O167" s="46">
        <f t="shared" si="10"/>
        <v>2.78</v>
      </c>
      <c r="P167" s="46" t="str">
        <f t="shared" si="8"/>
        <v/>
      </c>
    </row>
    <row r="168" spans="1:16" ht="18.75" customHeight="1" x14ac:dyDescent="0.3">
      <c r="A168" s="158" t="s">
        <v>801</v>
      </c>
      <c r="B168" s="418" t="s">
        <v>802</v>
      </c>
      <c r="C168" s="419"/>
      <c r="D168" s="136"/>
      <c r="E168" s="9" t="s">
        <v>34</v>
      </c>
      <c r="F168" s="9" t="s">
        <v>193</v>
      </c>
      <c r="G168" s="172" t="str">
        <f t="shared" si="9"/>
        <v/>
      </c>
      <c r="H168" s="87"/>
      <c r="I168" s="46">
        <f t="shared" si="11"/>
        <v>0</v>
      </c>
      <c r="K168" s="46" t="s">
        <v>803</v>
      </c>
      <c r="L168" s="46" t="s">
        <v>804</v>
      </c>
      <c r="M168" s="46" t="s">
        <v>805</v>
      </c>
      <c r="N168" s="46">
        <v>2.77</v>
      </c>
      <c r="O168" s="46">
        <f t="shared" si="10"/>
        <v>2.77</v>
      </c>
      <c r="P168" s="46" t="str">
        <f t="shared" si="8"/>
        <v/>
      </c>
    </row>
    <row r="169" spans="1:16" ht="18.75" customHeight="1" x14ac:dyDescent="0.3">
      <c r="A169" s="158" t="s">
        <v>806</v>
      </c>
      <c r="B169" s="418" t="s">
        <v>807</v>
      </c>
      <c r="C169" s="419"/>
      <c r="D169" s="136"/>
      <c r="E169" s="9" t="s">
        <v>87</v>
      </c>
      <c r="F169" s="9" t="s">
        <v>107</v>
      </c>
      <c r="G169" s="172" t="str">
        <f t="shared" si="9"/>
        <v>FRAGILES</v>
      </c>
      <c r="H169" s="87"/>
      <c r="I169" s="46">
        <f t="shared" si="11"/>
        <v>1</v>
      </c>
      <c r="K169" s="46" t="s">
        <v>808</v>
      </c>
      <c r="L169" s="46" t="s">
        <v>809</v>
      </c>
      <c r="M169" s="46" t="s">
        <v>810</v>
      </c>
      <c r="N169" s="46">
        <v>2.81</v>
      </c>
      <c r="O169" s="46">
        <f t="shared" si="10"/>
        <v>2.81</v>
      </c>
      <c r="P169" s="46" t="str">
        <f t="shared" si="8"/>
        <v/>
      </c>
    </row>
    <row r="170" spans="1:16" ht="18.75" customHeight="1" x14ac:dyDescent="0.3">
      <c r="A170" s="158" t="s">
        <v>811</v>
      </c>
      <c r="B170" s="418" t="s">
        <v>812</v>
      </c>
      <c r="C170" s="419"/>
      <c r="D170" s="136"/>
      <c r="E170" s="9" t="s">
        <v>46</v>
      </c>
      <c r="F170" s="9" t="s">
        <v>47</v>
      </c>
      <c r="G170" s="172" t="str">
        <f t="shared" si="9"/>
        <v/>
      </c>
      <c r="H170" s="87"/>
      <c r="I170" s="46">
        <f t="shared" si="11"/>
        <v>0</v>
      </c>
      <c r="K170" s="46" t="s">
        <v>813</v>
      </c>
      <c r="L170" s="46" t="s">
        <v>814</v>
      </c>
      <c r="M170" s="46" t="s">
        <v>815</v>
      </c>
      <c r="N170" s="46">
        <v>3.22</v>
      </c>
      <c r="O170" s="46">
        <f t="shared" si="10"/>
        <v>3.22</v>
      </c>
      <c r="P170" s="46" t="str">
        <f t="shared" si="8"/>
        <v/>
      </c>
    </row>
    <row r="171" spans="1:16" ht="18.75" customHeight="1" x14ac:dyDescent="0.3">
      <c r="A171" s="158" t="s">
        <v>816</v>
      </c>
      <c r="B171" s="418" t="s">
        <v>817</v>
      </c>
      <c r="C171" s="419"/>
      <c r="D171" s="136"/>
      <c r="E171" s="9" t="s">
        <v>46</v>
      </c>
      <c r="F171" s="9" t="s">
        <v>47</v>
      </c>
      <c r="G171" s="172" t="str">
        <f t="shared" si="9"/>
        <v/>
      </c>
      <c r="H171" s="87"/>
      <c r="I171" s="46">
        <f t="shared" si="11"/>
        <v>0</v>
      </c>
      <c r="K171" s="46" t="s">
        <v>818</v>
      </c>
      <c r="L171" s="46" t="s">
        <v>819</v>
      </c>
      <c r="M171" s="46" t="s">
        <v>820</v>
      </c>
      <c r="N171" s="46">
        <v>3.11</v>
      </c>
      <c r="O171" s="46">
        <f t="shared" si="10"/>
        <v>3.11</v>
      </c>
      <c r="P171" s="46" t="str">
        <f t="shared" si="8"/>
        <v/>
      </c>
    </row>
    <row r="172" spans="1:16" ht="18.75" customHeight="1" x14ac:dyDescent="0.3">
      <c r="A172" s="158" t="s">
        <v>821</v>
      </c>
      <c r="B172" s="418" t="s">
        <v>822</v>
      </c>
      <c r="C172" s="419"/>
      <c r="D172" s="136"/>
      <c r="E172" s="9" t="s">
        <v>62</v>
      </c>
      <c r="F172" s="9" t="s">
        <v>63</v>
      </c>
      <c r="G172" s="172" t="str">
        <f t="shared" si="9"/>
        <v/>
      </c>
      <c r="H172" s="87"/>
      <c r="I172" s="46">
        <f t="shared" si="11"/>
        <v>0</v>
      </c>
      <c r="K172" s="46" t="s">
        <v>823</v>
      </c>
      <c r="L172" s="46" t="s">
        <v>824</v>
      </c>
      <c r="M172" s="46" t="s">
        <v>825</v>
      </c>
      <c r="N172" s="46">
        <v>3.34</v>
      </c>
      <c r="O172" s="46">
        <f t="shared" si="10"/>
        <v>3.34</v>
      </c>
      <c r="P172" s="46" t="str">
        <f t="shared" si="8"/>
        <v/>
      </c>
    </row>
    <row r="173" spans="1:16" ht="18.75" customHeight="1" x14ac:dyDescent="0.3">
      <c r="A173" s="158" t="s">
        <v>826</v>
      </c>
      <c r="B173" s="418" t="s">
        <v>827</v>
      </c>
      <c r="C173" s="419"/>
      <c r="D173" s="136"/>
      <c r="E173" s="9" t="s">
        <v>87</v>
      </c>
      <c r="F173" s="9" t="s">
        <v>162</v>
      </c>
      <c r="G173" s="172" t="str">
        <f t="shared" si="9"/>
        <v>FRAGILES</v>
      </c>
      <c r="H173" s="87"/>
      <c r="I173" s="46">
        <f t="shared" si="11"/>
        <v>1</v>
      </c>
      <c r="K173" s="46" t="s">
        <v>828</v>
      </c>
      <c r="L173" s="46" t="s">
        <v>829</v>
      </c>
      <c r="M173" s="46" t="s">
        <v>830</v>
      </c>
      <c r="N173" s="46">
        <v>6.11</v>
      </c>
      <c r="O173" s="46">
        <f t="shared" si="10"/>
        <v>6.11</v>
      </c>
      <c r="P173" s="46" t="str">
        <f t="shared" si="8"/>
        <v>FRAGILES</v>
      </c>
    </row>
    <row r="174" spans="1:16" ht="18.75" customHeight="1" x14ac:dyDescent="0.3">
      <c r="A174" s="158" t="s">
        <v>831</v>
      </c>
      <c r="B174" s="418" t="s">
        <v>832</v>
      </c>
      <c r="C174" s="419"/>
      <c r="D174" s="136"/>
      <c r="E174" s="9" t="s">
        <v>69</v>
      </c>
      <c r="F174" s="9" t="s">
        <v>70</v>
      </c>
      <c r="G174" s="172" t="str">
        <f t="shared" si="9"/>
        <v/>
      </c>
      <c r="H174" s="87"/>
      <c r="I174" s="46">
        <f t="shared" si="11"/>
        <v>0</v>
      </c>
      <c r="K174" s="46" t="s">
        <v>833</v>
      </c>
      <c r="L174" s="46" t="s">
        <v>275</v>
      </c>
      <c r="M174" s="46" t="s">
        <v>834</v>
      </c>
      <c r="N174" s="46">
        <v>2.74</v>
      </c>
      <c r="O174" s="46">
        <f t="shared" si="10"/>
        <v>2.74</v>
      </c>
      <c r="P174" s="46" t="str">
        <f t="shared" si="8"/>
        <v/>
      </c>
    </row>
    <row r="175" spans="1:16" ht="18.75" customHeight="1" x14ac:dyDescent="0.3">
      <c r="A175" s="158" t="s">
        <v>835</v>
      </c>
      <c r="B175" s="418" t="s">
        <v>836</v>
      </c>
      <c r="C175" s="419"/>
      <c r="D175" s="136"/>
      <c r="E175" s="9" t="s">
        <v>146</v>
      </c>
      <c r="F175" s="9" t="s">
        <v>147</v>
      </c>
      <c r="G175" s="172" t="str">
        <f t="shared" si="9"/>
        <v/>
      </c>
      <c r="H175" s="87"/>
      <c r="I175" s="46">
        <f t="shared" si="11"/>
        <v>0</v>
      </c>
      <c r="K175" s="46" t="s">
        <v>837</v>
      </c>
      <c r="L175" s="46" t="s">
        <v>513</v>
      </c>
      <c r="M175" s="46" t="s">
        <v>838</v>
      </c>
      <c r="N175" s="46">
        <v>3.69</v>
      </c>
      <c r="O175" s="46">
        <f t="shared" si="10"/>
        <v>3.69</v>
      </c>
      <c r="P175" s="46" t="str">
        <f t="shared" si="8"/>
        <v/>
      </c>
    </row>
    <row r="176" spans="1:16" ht="18.75" customHeight="1" x14ac:dyDescent="0.3">
      <c r="A176" s="158" t="s">
        <v>839</v>
      </c>
      <c r="B176" s="418" t="s">
        <v>840</v>
      </c>
      <c r="C176" s="419"/>
      <c r="D176" s="136"/>
      <c r="E176" s="9" t="s">
        <v>87</v>
      </c>
      <c r="F176" s="9" t="s">
        <v>107</v>
      </c>
      <c r="G176" s="172" t="str">
        <f t="shared" si="9"/>
        <v/>
      </c>
      <c r="H176" s="87"/>
      <c r="I176" s="46">
        <f t="shared" si="11"/>
        <v>0</v>
      </c>
      <c r="K176" s="46" t="s">
        <v>841</v>
      </c>
      <c r="L176" s="46" t="s">
        <v>842</v>
      </c>
      <c r="M176" s="46" t="s">
        <v>843</v>
      </c>
      <c r="N176" s="46">
        <v>3.73</v>
      </c>
      <c r="O176" s="46">
        <f t="shared" si="10"/>
        <v>3.73</v>
      </c>
      <c r="P176" s="46" t="str">
        <f t="shared" si="8"/>
        <v/>
      </c>
    </row>
    <row r="177" spans="1:16" ht="18.75" customHeight="1" x14ac:dyDescent="0.3">
      <c r="A177" s="158" t="s">
        <v>844</v>
      </c>
      <c r="B177" s="418" t="s">
        <v>845</v>
      </c>
      <c r="C177" s="419"/>
      <c r="D177" s="136"/>
      <c r="E177" s="9" t="s">
        <v>46</v>
      </c>
      <c r="F177" s="9" t="s">
        <v>47</v>
      </c>
      <c r="G177" s="172" t="str">
        <f t="shared" si="9"/>
        <v/>
      </c>
      <c r="H177" s="87"/>
      <c r="I177" s="46">
        <f t="shared" si="11"/>
        <v>0</v>
      </c>
      <c r="K177" s="46" t="s">
        <v>846</v>
      </c>
      <c r="L177" s="46" t="s">
        <v>847</v>
      </c>
      <c r="M177" s="46" t="s">
        <v>236</v>
      </c>
      <c r="N177" s="46">
        <v>3</v>
      </c>
      <c r="O177" s="46">
        <f t="shared" si="10"/>
        <v>3</v>
      </c>
      <c r="P177" s="46" t="str">
        <f t="shared" si="8"/>
        <v/>
      </c>
    </row>
    <row r="178" spans="1:16" ht="18.75" customHeight="1" x14ac:dyDescent="0.3">
      <c r="A178" s="158" t="s">
        <v>848</v>
      </c>
      <c r="B178" s="418" t="s">
        <v>849</v>
      </c>
      <c r="C178" s="419"/>
      <c r="D178" s="136"/>
      <c r="E178" s="9" t="s">
        <v>62</v>
      </c>
      <c r="F178" s="9" t="s">
        <v>168</v>
      </c>
      <c r="G178" s="172" t="str">
        <f t="shared" si="9"/>
        <v/>
      </c>
      <c r="H178" s="87"/>
      <c r="I178" s="46">
        <f t="shared" si="11"/>
        <v>0</v>
      </c>
      <c r="K178" s="46" t="s">
        <v>850</v>
      </c>
      <c r="L178" s="46" t="s">
        <v>851</v>
      </c>
      <c r="M178" s="46" t="s">
        <v>852</v>
      </c>
      <c r="N178" s="46">
        <v>3.3</v>
      </c>
      <c r="O178" s="46">
        <f t="shared" si="10"/>
        <v>3.3</v>
      </c>
      <c r="P178" s="46" t="str">
        <f t="shared" si="8"/>
        <v/>
      </c>
    </row>
    <row r="179" spans="1:16" ht="18.75" customHeight="1" x14ac:dyDescent="0.3">
      <c r="A179" s="158" t="s">
        <v>853</v>
      </c>
      <c r="B179" s="418" t="s">
        <v>854</v>
      </c>
      <c r="C179" s="419"/>
      <c r="D179" s="136"/>
      <c r="E179" s="9" t="s">
        <v>146</v>
      </c>
      <c r="F179" s="9" t="s">
        <v>147</v>
      </c>
      <c r="G179" s="172" t="str">
        <f t="shared" si="9"/>
        <v/>
      </c>
      <c r="H179" s="87"/>
      <c r="I179" s="46">
        <f t="shared" si="11"/>
        <v>0</v>
      </c>
      <c r="K179" s="46" t="s">
        <v>855</v>
      </c>
      <c r="L179" s="46" t="s">
        <v>856</v>
      </c>
      <c r="M179" s="46" t="s">
        <v>857</v>
      </c>
      <c r="N179" s="46">
        <v>3.56</v>
      </c>
      <c r="O179" s="46">
        <f t="shared" si="10"/>
        <v>3.56</v>
      </c>
      <c r="P179" s="46" t="str">
        <f t="shared" si="8"/>
        <v/>
      </c>
    </row>
    <row r="180" spans="1:16" ht="18.75" customHeight="1" x14ac:dyDescent="0.3">
      <c r="A180" s="158" t="s">
        <v>858</v>
      </c>
      <c r="B180" s="418" t="s">
        <v>859</v>
      </c>
      <c r="C180" s="419"/>
      <c r="D180" s="136"/>
      <c r="E180" s="9" t="s">
        <v>46</v>
      </c>
      <c r="F180" s="9" t="s">
        <v>47</v>
      </c>
      <c r="G180" s="172" t="str">
        <f t="shared" si="9"/>
        <v/>
      </c>
      <c r="H180" s="87"/>
      <c r="I180" s="46">
        <f t="shared" si="11"/>
        <v>0</v>
      </c>
      <c r="K180" s="46" t="s">
        <v>860</v>
      </c>
      <c r="L180" s="46" t="s">
        <v>861</v>
      </c>
      <c r="M180" s="46" t="s">
        <v>862</v>
      </c>
      <c r="N180" s="46">
        <v>3.54</v>
      </c>
      <c r="O180" s="46">
        <f t="shared" si="10"/>
        <v>3.54</v>
      </c>
      <c r="P180" s="46" t="str">
        <f t="shared" si="8"/>
        <v/>
      </c>
    </row>
    <row r="181" spans="1:16" ht="18.75" customHeight="1" x14ac:dyDescent="0.3">
      <c r="A181" s="158" t="s">
        <v>863</v>
      </c>
      <c r="B181" s="418" t="s">
        <v>864</v>
      </c>
      <c r="C181" s="419"/>
      <c r="D181" s="136"/>
      <c r="E181" s="9" t="s">
        <v>69</v>
      </c>
      <c r="F181" s="9" t="s">
        <v>70</v>
      </c>
      <c r="G181" s="172" t="str">
        <f t="shared" si="9"/>
        <v/>
      </c>
      <c r="H181" s="87"/>
      <c r="I181" s="46">
        <f t="shared" si="11"/>
        <v>0</v>
      </c>
      <c r="K181" s="46" t="s">
        <v>865</v>
      </c>
      <c r="L181" s="46" t="s">
        <v>866</v>
      </c>
      <c r="M181" s="46" t="s">
        <v>867</v>
      </c>
      <c r="N181" s="46">
        <v>3.06</v>
      </c>
      <c r="O181" s="46">
        <f t="shared" si="10"/>
        <v>3.06</v>
      </c>
      <c r="P181" s="46" t="str">
        <f t="shared" si="8"/>
        <v/>
      </c>
    </row>
    <row r="182" spans="1:16" ht="18.75" customHeight="1" x14ac:dyDescent="0.3">
      <c r="A182" s="158" t="s">
        <v>868</v>
      </c>
      <c r="B182" s="418" t="s">
        <v>869</v>
      </c>
      <c r="C182" s="419"/>
      <c r="D182" s="136"/>
      <c r="E182" s="9" t="s">
        <v>146</v>
      </c>
      <c r="F182" s="9" t="s">
        <v>439</v>
      </c>
      <c r="G182" s="172" t="str">
        <f t="shared" si="9"/>
        <v/>
      </c>
      <c r="H182" s="87"/>
      <c r="I182" s="46">
        <f t="shared" si="11"/>
        <v>0</v>
      </c>
      <c r="K182" s="46" t="s">
        <v>870</v>
      </c>
      <c r="L182" s="46" t="s">
        <v>871</v>
      </c>
      <c r="M182" s="46" t="s">
        <v>872</v>
      </c>
      <c r="N182" s="46">
        <v>3.73</v>
      </c>
      <c r="O182" s="46">
        <f t="shared" si="10"/>
        <v>3.73</v>
      </c>
      <c r="P182" s="46" t="str">
        <f t="shared" si="8"/>
        <v/>
      </c>
    </row>
    <row r="183" spans="1:16" ht="18.75" customHeight="1" x14ac:dyDescent="0.3">
      <c r="A183" s="158" t="s">
        <v>873</v>
      </c>
      <c r="B183" s="418" t="s">
        <v>874</v>
      </c>
      <c r="C183" s="419"/>
      <c r="D183" s="136"/>
      <c r="E183" s="9" t="s">
        <v>87</v>
      </c>
      <c r="F183" s="9" t="s">
        <v>107</v>
      </c>
      <c r="G183" s="172" t="str">
        <f t="shared" si="9"/>
        <v>FRAGILES</v>
      </c>
      <c r="H183" s="87"/>
      <c r="I183" s="46">
        <f t="shared" si="11"/>
        <v>1</v>
      </c>
      <c r="K183" s="46" t="s">
        <v>875</v>
      </c>
      <c r="L183" s="46" t="s">
        <v>876</v>
      </c>
      <c r="M183" s="46" t="s">
        <v>877</v>
      </c>
      <c r="N183" s="46">
        <v>3.39</v>
      </c>
      <c r="O183" s="46">
        <f t="shared" si="10"/>
        <v>3.39</v>
      </c>
      <c r="P183" s="46" t="str">
        <f t="shared" si="8"/>
        <v/>
      </c>
    </row>
    <row r="184" spans="1:16" ht="18.75" customHeight="1" x14ac:dyDescent="0.3">
      <c r="A184" s="158" t="s">
        <v>878</v>
      </c>
      <c r="B184" s="418" t="s">
        <v>879</v>
      </c>
      <c r="C184" s="419"/>
      <c r="D184" s="136"/>
      <c r="E184" s="9" t="s">
        <v>34</v>
      </c>
      <c r="F184" s="9" t="s">
        <v>113</v>
      </c>
      <c r="G184" s="172" t="str">
        <f t="shared" si="9"/>
        <v/>
      </c>
      <c r="H184" s="87"/>
      <c r="I184" s="46">
        <f t="shared" si="11"/>
        <v>0</v>
      </c>
      <c r="K184" s="46" t="s">
        <v>880</v>
      </c>
      <c r="L184" s="46" t="s">
        <v>881</v>
      </c>
      <c r="M184" s="46" t="s">
        <v>240</v>
      </c>
      <c r="N184" s="46">
        <v>4.54</v>
      </c>
      <c r="O184" s="46">
        <f t="shared" si="10"/>
        <v>4.54</v>
      </c>
      <c r="P184" s="46" t="str">
        <f t="shared" si="8"/>
        <v>FRAGILES</v>
      </c>
    </row>
    <row r="185" spans="1:16" ht="18.75" customHeight="1" x14ac:dyDescent="0.3">
      <c r="A185" s="158" t="s">
        <v>882</v>
      </c>
      <c r="B185" s="418" t="s">
        <v>883</v>
      </c>
      <c r="C185" s="419"/>
      <c r="D185" s="136"/>
      <c r="E185" s="9" t="s">
        <v>87</v>
      </c>
      <c r="F185" s="9" t="s">
        <v>88</v>
      </c>
      <c r="G185" s="172" t="str">
        <f t="shared" si="9"/>
        <v/>
      </c>
      <c r="H185" s="87"/>
      <c r="I185" s="46">
        <f t="shared" si="11"/>
        <v>0</v>
      </c>
      <c r="K185" s="46" t="s">
        <v>884</v>
      </c>
      <c r="L185" s="46" t="s">
        <v>885</v>
      </c>
      <c r="M185" s="46" t="s">
        <v>886</v>
      </c>
      <c r="N185" s="46">
        <v>2.75</v>
      </c>
      <c r="O185" s="46">
        <f t="shared" si="10"/>
        <v>2.75</v>
      </c>
      <c r="P185" s="46" t="str">
        <f t="shared" si="8"/>
        <v/>
      </c>
    </row>
    <row r="186" spans="1:16" ht="18.75" customHeight="1" x14ac:dyDescent="0.3">
      <c r="A186" s="158" t="s">
        <v>887</v>
      </c>
      <c r="B186" s="418" t="s">
        <v>888</v>
      </c>
      <c r="C186" s="419"/>
      <c r="D186" s="136"/>
      <c r="E186" s="9" t="s">
        <v>87</v>
      </c>
      <c r="F186" s="9" t="s">
        <v>88</v>
      </c>
      <c r="G186" s="172" t="str">
        <f t="shared" si="9"/>
        <v>FRAGILES</v>
      </c>
      <c r="H186" s="87"/>
      <c r="I186" s="46">
        <f t="shared" si="11"/>
        <v>1</v>
      </c>
      <c r="K186" s="46" t="s">
        <v>889</v>
      </c>
      <c r="L186" s="46" t="s">
        <v>890</v>
      </c>
      <c r="M186" s="46" t="s">
        <v>891</v>
      </c>
      <c r="N186" s="46">
        <v>3.98</v>
      </c>
      <c r="O186" s="46">
        <f t="shared" si="10"/>
        <v>3.98</v>
      </c>
      <c r="P186" s="46" t="str">
        <f t="shared" si="8"/>
        <v>FRAGILES</v>
      </c>
    </row>
    <row r="187" spans="1:16" ht="18.75" customHeight="1" x14ac:dyDescent="0.3">
      <c r="A187" s="158" t="s">
        <v>892</v>
      </c>
      <c r="B187" s="418" t="s">
        <v>893</v>
      </c>
      <c r="C187" s="419"/>
      <c r="D187" s="136"/>
      <c r="E187" s="9" t="s">
        <v>87</v>
      </c>
      <c r="F187" s="9" t="s">
        <v>88</v>
      </c>
      <c r="G187" s="172" t="str">
        <f t="shared" si="9"/>
        <v/>
      </c>
      <c r="H187" s="87"/>
      <c r="I187" s="46">
        <f t="shared" si="11"/>
        <v>0</v>
      </c>
      <c r="K187" s="46" t="s">
        <v>894</v>
      </c>
      <c r="L187" s="46" t="s">
        <v>895</v>
      </c>
      <c r="M187" s="46" t="s">
        <v>896</v>
      </c>
      <c r="N187" s="46">
        <v>4.13</v>
      </c>
      <c r="O187" s="46">
        <f t="shared" si="10"/>
        <v>4.13</v>
      </c>
      <c r="P187" s="46" t="str">
        <f t="shared" si="8"/>
        <v>FRAGILES</v>
      </c>
    </row>
    <row r="188" spans="1:16" ht="18.75" customHeight="1" x14ac:dyDescent="0.3">
      <c r="A188" s="158" t="s">
        <v>897</v>
      </c>
      <c r="B188" s="418" t="s">
        <v>898</v>
      </c>
      <c r="C188" s="419"/>
      <c r="D188" s="136"/>
      <c r="E188" s="9" t="s">
        <v>69</v>
      </c>
      <c r="F188" s="9" t="s">
        <v>70</v>
      </c>
      <c r="G188" s="172" t="str">
        <f t="shared" si="9"/>
        <v/>
      </c>
      <c r="H188" s="87"/>
      <c r="I188" s="46">
        <f t="shared" si="11"/>
        <v>0</v>
      </c>
      <c r="K188" s="46" t="s">
        <v>899</v>
      </c>
      <c r="L188" s="46" t="s">
        <v>900</v>
      </c>
      <c r="M188" s="46" t="s">
        <v>901</v>
      </c>
      <c r="N188" s="46">
        <v>3.08</v>
      </c>
      <c r="O188" s="46">
        <f t="shared" si="10"/>
        <v>3.08</v>
      </c>
      <c r="P188" s="46" t="str">
        <f t="shared" si="8"/>
        <v/>
      </c>
    </row>
    <row r="189" spans="1:16" ht="18.75" customHeight="1" x14ac:dyDescent="0.3">
      <c r="A189" s="158" t="s">
        <v>902</v>
      </c>
      <c r="B189" s="418" t="s">
        <v>903</v>
      </c>
      <c r="C189" s="419"/>
      <c r="D189" s="136"/>
      <c r="E189" s="9" t="s">
        <v>69</v>
      </c>
      <c r="F189" s="9" t="s">
        <v>70</v>
      </c>
      <c r="G189" s="172" t="str">
        <f t="shared" si="9"/>
        <v/>
      </c>
      <c r="H189" s="87"/>
      <c r="I189" s="46">
        <f t="shared" si="11"/>
        <v>0</v>
      </c>
      <c r="K189" s="46" t="s">
        <v>904</v>
      </c>
      <c r="L189" s="46" t="s">
        <v>905</v>
      </c>
      <c r="M189" s="46" t="s">
        <v>906</v>
      </c>
      <c r="N189" s="46">
        <v>2.91</v>
      </c>
      <c r="O189" s="46">
        <f t="shared" si="10"/>
        <v>2.91</v>
      </c>
      <c r="P189" s="46" t="str">
        <f t="shared" si="8"/>
        <v/>
      </c>
    </row>
    <row r="190" spans="1:16" ht="18.75" customHeight="1" x14ac:dyDescent="0.3">
      <c r="A190" s="158" t="s">
        <v>907</v>
      </c>
      <c r="B190" s="418" t="s">
        <v>908</v>
      </c>
      <c r="C190" s="419"/>
      <c r="D190" s="136"/>
      <c r="E190" s="9" t="s">
        <v>69</v>
      </c>
      <c r="F190" s="9" t="s">
        <v>70</v>
      </c>
      <c r="G190" s="172" t="str">
        <f t="shared" si="9"/>
        <v/>
      </c>
      <c r="H190" s="87"/>
      <c r="I190" s="46">
        <f t="shared" si="11"/>
        <v>0</v>
      </c>
      <c r="K190" s="46" t="s">
        <v>909</v>
      </c>
      <c r="L190" s="46" t="s">
        <v>910</v>
      </c>
      <c r="M190" s="46" t="s">
        <v>911</v>
      </c>
      <c r="N190" s="46">
        <v>3.15</v>
      </c>
      <c r="O190" s="46">
        <f t="shared" si="10"/>
        <v>3.15</v>
      </c>
      <c r="P190" s="46" t="str">
        <f t="shared" si="8"/>
        <v/>
      </c>
    </row>
    <row r="191" spans="1:16" ht="18.75" customHeight="1" x14ac:dyDescent="0.3">
      <c r="A191" s="158" t="s">
        <v>912</v>
      </c>
      <c r="B191" s="418" t="s">
        <v>913</v>
      </c>
      <c r="C191" s="419"/>
      <c r="D191" s="136"/>
      <c r="E191" s="9" t="s">
        <v>87</v>
      </c>
      <c r="F191" s="9" t="s">
        <v>162</v>
      </c>
      <c r="G191" s="172" t="str">
        <f t="shared" si="9"/>
        <v/>
      </c>
      <c r="H191" s="87"/>
      <c r="I191" s="46">
        <f t="shared" si="11"/>
        <v>0</v>
      </c>
      <c r="K191" s="46" t="s">
        <v>914</v>
      </c>
      <c r="L191" s="46" t="s">
        <v>915</v>
      </c>
      <c r="M191" s="46" t="s">
        <v>245</v>
      </c>
      <c r="N191" s="46">
        <v>3.16</v>
      </c>
      <c r="O191" s="46">
        <f t="shared" si="10"/>
        <v>3.16</v>
      </c>
      <c r="P191" s="46" t="str">
        <f t="shared" si="8"/>
        <v/>
      </c>
    </row>
    <row r="192" spans="1:16" ht="18.75" customHeight="1" x14ac:dyDescent="0.3">
      <c r="A192" s="158" t="s">
        <v>916</v>
      </c>
      <c r="B192" s="418" t="s">
        <v>917</v>
      </c>
      <c r="C192" s="419"/>
      <c r="D192" s="136"/>
      <c r="E192" s="9" t="s">
        <v>146</v>
      </c>
      <c r="F192" s="9" t="s">
        <v>147</v>
      </c>
      <c r="G192" s="172" t="str">
        <f t="shared" si="9"/>
        <v/>
      </c>
      <c r="H192" s="87"/>
      <c r="I192" s="46">
        <f t="shared" si="11"/>
        <v>0</v>
      </c>
      <c r="K192" s="46" t="s">
        <v>918</v>
      </c>
      <c r="L192" s="46" t="s">
        <v>919</v>
      </c>
      <c r="M192" s="46" t="s">
        <v>249</v>
      </c>
      <c r="N192" s="46">
        <v>2.94</v>
      </c>
      <c r="O192" s="46">
        <f t="shared" si="10"/>
        <v>2.94</v>
      </c>
      <c r="P192" s="46" t="str">
        <f t="shared" si="8"/>
        <v/>
      </c>
    </row>
    <row r="193" spans="1:16" ht="18.75" customHeight="1" x14ac:dyDescent="0.3">
      <c r="A193" s="158" t="s">
        <v>920</v>
      </c>
      <c r="B193" s="418" t="s">
        <v>921</v>
      </c>
      <c r="C193" s="419"/>
      <c r="D193" s="136"/>
      <c r="E193" s="9" t="s">
        <v>62</v>
      </c>
      <c r="F193" s="9" t="s">
        <v>63</v>
      </c>
      <c r="G193" s="172" t="str">
        <f t="shared" si="9"/>
        <v/>
      </c>
      <c r="H193" s="87"/>
      <c r="I193" s="46">
        <f t="shared" si="11"/>
        <v>0</v>
      </c>
      <c r="K193" s="46" t="s">
        <v>922</v>
      </c>
      <c r="L193" s="46" t="s">
        <v>923</v>
      </c>
      <c r="M193" s="46" t="s">
        <v>254</v>
      </c>
      <c r="N193" s="46">
        <v>3.97</v>
      </c>
      <c r="O193" s="46">
        <f t="shared" si="10"/>
        <v>3.97</v>
      </c>
      <c r="P193" s="46" t="str">
        <f t="shared" si="8"/>
        <v>FRAGILES</v>
      </c>
    </row>
    <row r="194" spans="1:16" ht="18.75" customHeight="1" x14ac:dyDescent="0.3">
      <c r="A194" s="158" t="s">
        <v>924</v>
      </c>
      <c r="B194" s="418" t="s">
        <v>925</v>
      </c>
      <c r="C194" s="419"/>
      <c r="D194" s="136"/>
      <c r="E194" s="9" t="s">
        <v>146</v>
      </c>
      <c r="F194" s="9" t="s">
        <v>147</v>
      </c>
      <c r="G194" s="172" t="str">
        <f t="shared" si="9"/>
        <v/>
      </c>
      <c r="H194" s="87"/>
      <c r="I194" s="46">
        <f t="shared" si="11"/>
        <v>0</v>
      </c>
      <c r="K194" s="46" t="s">
        <v>926</v>
      </c>
      <c r="L194" s="46" t="s">
        <v>927</v>
      </c>
      <c r="M194" s="46" t="s">
        <v>928</v>
      </c>
      <c r="N194" s="46">
        <v>3.59</v>
      </c>
      <c r="O194" s="46">
        <f t="shared" si="10"/>
        <v>3.59</v>
      </c>
      <c r="P194" s="46" t="str">
        <f t="shared" si="8"/>
        <v/>
      </c>
    </row>
    <row r="195" spans="1:16" ht="18.75" customHeight="1" x14ac:dyDescent="0.3">
      <c r="A195" s="158" t="s">
        <v>929</v>
      </c>
      <c r="B195" s="418" t="s">
        <v>930</v>
      </c>
      <c r="C195" s="419"/>
      <c r="D195" s="136"/>
      <c r="E195" s="9" t="s">
        <v>87</v>
      </c>
      <c r="F195" s="9" t="s">
        <v>107</v>
      </c>
      <c r="G195" s="172" t="str">
        <f t="shared" si="9"/>
        <v>FRAGILES</v>
      </c>
      <c r="H195" s="87"/>
      <c r="I195" s="46">
        <f t="shared" si="11"/>
        <v>1</v>
      </c>
      <c r="K195" s="46" t="s">
        <v>931</v>
      </c>
      <c r="L195" s="46" t="s">
        <v>932</v>
      </c>
      <c r="M195" s="46" t="s">
        <v>933</v>
      </c>
      <c r="N195" s="46">
        <v>2.31</v>
      </c>
      <c r="O195" s="46">
        <f t="shared" si="10"/>
        <v>2.31</v>
      </c>
      <c r="P195" s="46" t="str">
        <f t="shared" si="8"/>
        <v/>
      </c>
    </row>
    <row r="196" spans="1:16" ht="18.75" customHeight="1" x14ac:dyDescent="0.3">
      <c r="A196" s="158" t="s">
        <v>934</v>
      </c>
      <c r="B196" s="418" t="s">
        <v>935</v>
      </c>
      <c r="C196" s="419"/>
      <c r="D196" s="136"/>
      <c r="E196" s="9" t="s">
        <v>34</v>
      </c>
      <c r="F196" s="9" t="s">
        <v>113</v>
      </c>
      <c r="G196" s="172" t="str">
        <f t="shared" si="9"/>
        <v/>
      </c>
      <c r="H196" s="87"/>
      <c r="I196" s="46">
        <f t="shared" si="11"/>
        <v>0</v>
      </c>
      <c r="K196" s="46" t="s">
        <v>936</v>
      </c>
      <c r="L196" s="46" t="s">
        <v>937</v>
      </c>
      <c r="M196" s="46" t="s">
        <v>258</v>
      </c>
      <c r="N196" s="46">
        <v>2.75</v>
      </c>
      <c r="O196" s="46">
        <f t="shared" si="10"/>
        <v>2.75</v>
      </c>
      <c r="P196" s="46" t="str">
        <f t="shared" si="8"/>
        <v/>
      </c>
    </row>
    <row r="197" spans="1:16" ht="18.75" customHeight="1" x14ac:dyDescent="0.3">
      <c r="A197" s="158" t="s">
        <v>938</v>
      </c>
      <c r="B197" s="418" t="s">
        <v>939</v>
      </c>
      <c r="C197" s="419"/>
      <c r="D197" s="136"/>
      <c r="E197" s="9" t="s">
        <v>146</v>
      </c>
      <c r="F197" s="9" t="s">
        <v>147</v>
      </c>
      <c r="G197" s="172" t="str">
        <f t="shared" si="9"/>
        <v/>
      </c>
      <c r="H197" s="87"/>
      <c r="I197" s="46">
        <f t="shared" si="11"/>
        <v>0</v>
      </c>
      <c r="K197" s="46" t="s">
        <v>940</v>
      </c>
      <c r="L197" s="46" t="s">
        <v>941</v>
      </c>
      <c r="M197" s="46" t="s">
        <v>942</v>
      </c>
      <c r="N197" s="46">
        <v>3.51</v>
      </c>
      <c r="O197" s="46">
        <f t="shared" si="10"/>
        <v>3.51</v>
      </c>
      <c r="P197" s="46" t="str">
        <f t="shared" si="8"/>
        <v/>
      </c>
    </row>
    <row r="198" spans="1:16" ht="18.75" customHeight="1" x14ac:dyDescent="0.3">
      <c r="A198" s="158" t="s">
        <v>943</v>
      </c>
      <c r="B198" s="418" t="s">
        <v>944</v>
      </c>
      <c r="C198" s="419"/>
      <c r="D198" s="136"/>
      <c r="E198" s="9" t="s">
        <v>69</v>
      </c>
      <c r="F198" s="9" t="s">
        <v>70</v>
      </c>
      <c r="G198" s="172" t="str">
        <f t="shared" si="9"/>
        <v/>
      </c>
      <c r="H198" s="87"/>
      <c r="I198" s="46">
        <f t="shared" si="11"/>
        <v>0</v>
      </c>
      <c r="K198" s="46" t="s">
        <v>945</v>
      </c>
      <c r="L198" s="46" t="s">
        <v>946</v>
      </c>
      <c r="M198" s="46" t="s">
        <v>263</v>
      </c>
      <c r="N198" s="46">
        <v>3.51</v>
      </c>
      <c r="O198" s="46">
        <f t="shared" si="10"/>
        <v>3.51</v>
      </c>
      <c r="P198" s="46" t="str">
        <f t="shared" si="8"/>
        <v/>
      </c>
    </row>
    <row r="199" spans="1:16" ht="18.75" customHeight="1" x14ac:dyDescent="0.3">
      <c r="A199" s="158" t="s">
        <v>947</v>
      </c>
      <c r="B199" s="418" t="s">
        <v>948</v>
      </c>
      <c r="C199" s="419"/>
      <c r="D199" s="136"/>
      <c r="E199" s="9" t="s">
        <v>146</v>
      </c>
      <c r="F199" s="9" t="s">
        <v>147</v>
      </c>
      <c r="G199" s="172" t="str">
        <f t="shared" si="9"/>
        <v>FRAGILES</v>
      </c>
      <c r="H199" s="87"/>
      <c r="I199" s="46">
        <f t="shared" si="11"/>
        <v>1</v>
      </c>
      <c r="K199" s="46" t="s">
        <v>949</v>
      </c>
      <c r="L199" s="46" t="s">
        <v>950</v>
      </c>
      <c r="M199" s="46" t="s">
        <v>951</v>
      </c>
      <c r="N199" s="46">
        <v>3.31</v>
      </c>
      <c r="O199" s="46">
        <f t="shared" si="10"/>
        <v>3.31</v>
      </c>
      <c r="P199" s="46" t="str">
        <f t="shared" si="8"/>
        <v/>
      </c>
    </row>
    <row r="200" spans="1:16" ht="18.75" customHeight="1" x14ac:dyDescent="0.3">
      <c r="A200" s="158" t="s">
        <v>952</v>
      </c>
      <c r="B200" s="418" t="s">
        <v>953</v>
      </c>
      <c r="C200" s="419"/>
      <c r="D200" s="136"/>
      <c r="E200" s="9" t="s">
        <v>87</v>
      </c>
      <c r="F200" s="9" t="s">
        <v>162</v>
      </c>
      <c r="G200" s="172" t="str">
        <f t="shared" si="9"/>
        <v/>
      </c>
      <c r="H200" s="87"/>
      <c r="I200" s="46">
        <f t="shared" si="11"/>
        <v>0</v>
      </c>
      <c r="K200" s="46" t="s">
        <v>954</v>
      </c>
      <c r="L200" s="46" t="s">
        <v>955</v>
      </c>
      <c r="M200" s="46" t="s">
        <v>268</v>
      </c>
      <c r="N200" s="46">
        <v>2.75</v>
      </c>
      <c r="O200" s="46">
        <f t="shared" si="10"/>
        <v>2.75</v>
      </c>
      <c r="P200" s="46" t="str">
        <f t="shared" si="8"/>
        <v/>
      </c>
    </row>
    <row r="201" spans="1:16" ht="18.75" customHeight="1" x14ac:dyDescent="0.3">
      <c r="A201" s="158" t="s">
        <v>956</v>
      </c>
      <c r="B201" s="418" t="s">
        <v>957</v>
      </c>
      <c r="C201" s="419"/>
      <c r="D201" s="136"/>
      <c r="E201" s="9" t="s">
        <v>87</v>
      </c>
      <c r="F201" s="9" t="s">
        <v>162</v>
      </c>
      <c r="G201" s="172" t="str">
        <f t="shared" si="9"/>
        <v/>
      </c>
      <c r="H201" s="87"/>
      <c r="I201" s="46">
        <f t="shared" si="11"/>
        <v>0</v>
      </c>
      <c r="K201" s="46" t="s">
        <v>958</v>
      </c>
      <c r="L201" s="46" t="s">
        <v>959</v>
      </c>
      <c r="M201" s="46" t="s">
        <v>960</v>
      </c>
      <c r="N201" s="46">
        <v>3.17</v>
      </c>
      <c r="O201" s="46">
        <f t="shared" si="10"/>
        <v>3.17</v>
      </c>
      <c r="P201" s="46" t="str">
        <f t="shared" si="8"/>
        <v/>
      </c>
    </row>
    <row r="202" spans="1:16" ht="18.75" customHeight="1" x14ac:dyDescent="0.3">
      <c r="A202" s="158" t="s">
        <v>961</v>
      </c>
      <c r="B202" s="418" t="s">
        <v>962</v>
      </c>
      <c r="C202" s="419"/>
      <c r="D202" s="136"/>
      <c r="E202" s="9" t="s">
        <v>62</v>
      </c>
      <c r="F202" s="9" t="s">
        <v>63</v>
      </c>
      <c r="G202" s="172" t="str">
        <f t="shared" si="9"/>
        <v>FRAGILES</v>
      </c>
      <c r="H202" s="87"/>
      <c r="I202" s="46">
        <f t="shared" si="11"/>
        <v>1</v>
      </c>
      <c r="K202" s="46" t="s">
        <v>963</v>
      </c>
      <c r="L202" s="46" t="s">
        <v>964</v>
      </c>
      <c r="M202" s="46" t="s">
        <v>965</v>
      </c>
      <c r="N202" s="46">
        <v>3.99</v>
      </c>
      <c r="O202" s="46">
        <f t="shared" si="10"/>
        <v>3.99</v>
      </c>
      <c r="P202" s="46" t="str">
        <f t="shared" ref="P202:P265" si="12">IF(O202&gt;$O$8,"FRAGILES","")</f>
        <v>FRAGILES</v>
      </c>
    </row>
    <row r="203" spans="1:16" ht="18.75" customHeight="1" x14ac:dyDescent="0.3">
      <c r="A203" s="158" t="s">
        <v>966</v>
      </c>
      <c r="B203" s="418" t="s">
        <v>967</v>
      </c>
      <c r="C203" s="419"/>
      <c r="D203" s="136"/>
      <c r="E203" s="9" t="s">
        <v>146</v>
      </c>
      <c r="F203" s="9" t="s">
        <v>147</v>
      </c>
      <c r="G203" s="172" t="str">
        <f t="shared" ref="G203:G262" si="13">VLOOKUP(A203,M:P,4,FALSE)</f>
        <v/>
      </c>
      <c r="H203" s="87"/>
      <c r="I203" s="46">
        <f t="shared" si="11"/>
        <v>0</v>
      </c>
      <c r="K203" s="46" t="s">
        <v>968</v>
      </c>
      <c r="L203" s="46" t="s">
        <v>969</v>
      </c>
      <c r="M203" s="46" t="s">
        <v>970</v>
      </c>
      <c r="N203" s="46">
        <v>3.49</v>
      </c>
      <c r="O203" s="46">
        <f t="shared" ref="O203:O266" si="14">N203+0</f>
        <v>3.49</v>
      </c>
      <c r="P203" s="46" t="str">
        <f t="shared" si="12"/>
        <v/>
      </c>
    </row>
    <row r="204" spans="1:16" ht="18.75" customHeight="1" x14ac:dyDescent="0.3">
      <c r="A204" s="158" t="s">
        <v>971</v>
      </c>
      <c r="B204" s="418" t="s">
        <v>972</v>
      </c>
      <c r="C204" s="419"/>
      <c r="D204" s="136"/>
      <c r="E204" s="9" t="s">
        <v>34</v>
      </c>
      <c r="F204" s="9" t="s">
        <v>35</v>
      </c>
      <c r="G204" s="172" t="str">
        <f t="shared" si="13"/>
        <v/>
      </c>
      <c r="H204" s="87"/>
      <c r="I204" s="46">
        <f t="shared" ref="I204:I262" si="15">IF(G204="fragiles",1,0)</f>
        <v>0</v>
      </c>
      <c r="K204" s="46" t="s">
        <v>973</v>
      </c>
      <c r="L204" s="46" t="s">
        <v>974</v>
      </c>
      <c r="M204" s="46" t="s">
        <v>975</v>
      </c>
      <c r="N204" s="46">
        <v>3.31</v>
      </c>
      <c r="O204" s="46">
        <f t="shared" si="14"/>
        <v>3.31</v>
      </c>
      <c r="P204" s="46" t="str">
        <f t="shared" si="12"/>
        <v/>
      </c>
    </row>
    <row r="205" spans="1:16" ht="18.75" customHeight="1" x14ac:dyDescent="0.3">
      <c r="A205" s="158" t="s">
        <v>976</v>
      </c>
      <c r="B205" s="418" t="s">
        <v>977</v>
      </c>
      <c r="C205" s="419"/>
      <c r="D205" s="136"/>
      <c r="E205" s="9" t="s">
        <v>34</v>
      </c>
      <c r="F205" s="9" t="s">
        <v>113</v>
      </c>
      <c r="G205" s="172" t="str">
        <f t="shared" si="13"/>
        <v/>
      </c>
      <c r="H205" s="87"/>
      <c r="I205" s="46">
        <f t="shared" si="15"/>
        <v>0</v>
      </c>
      <c r="K205" s="46" t="s">
        <v>978</v>
      </c>
      <c r="L205" s="46" t="s">
        <v>979</v>
      </c>
      <c r="M205" s="46" t="s">
        <v>980</v>
      </c>
      <c r="N205" s="46">
        <v>3.49</v>
      </c>
      <c r="O205" s="46">
        <f t="shared" si="14"/>
        <v>3.49</v>
      </c>
      <c r="P205" s="46" t="str">
        <f t="shared" si="12"/>
        <v/>
      </c>
    </row>
    <row r="206" spans="1:16" ht="18.75" customHeight="1" x14ac:dyDescent="0.3">
      <c r="A206" s="158" t="s">
        <v>981</v>
      </c>
      <c r="B206" s="418" t="s">
        <v>982</v>
      </c>
      <c r="C206" s="419"/>
      <c r="D206" s="136"/>
      <c r="E206" s="9" t="s">
        <v>87</v>
      </c>
      <c r="F206" s="9" t="s">
        <v>162</v>
      </c>
      <c r="G206" s="172" t="str">
        <f t="shared" si="13"/>
        <v/>
      </c>
      <c r="H206" s="87"/>
      <c r="I206" s="46">
        <f t="shared" si="15"/>
        <v>0</v>
      </c>
      <c r="K206" s="46" t="s">
        <v>983</v>
      </c>
      <c r="L206" s="46" t="s">
        <v>984</v>
      </c>
      <c r="M206" s="46" t="s">
        <v>985</v>
      </c>
      <c r="N206" s="46">
        <v>2.4300000000000002</v>
      </c>
      <c r="O206" s="46">
        <f t="shared" si="14"/>
        <v>2.4300000000000002</v>
      </c>
      <c r="P206" s="46" t="str">
        <f t="shared" si="12"/>
        <v/>
      </c>
    </row>
    <row r="207" spans="1:16" ht="18.75" customHeight="1" x14ac:dyDescent="0.3">
      <c r="A207" s="158" t="s">
        <v>986</v>
      </c>
      <c r="B207" s="418" t="s">
        <v>987</v>
      </c>
      <c r="C207" s="419"/>
      <c r="D207" s="136"/>
      <c r="E207" s="9" t="s">
        <v>87</v>
      </c>
      <c r="F207" s="9" t="s">
        <v>107</v>
      </c>
      <c r="G207" s="172" t="str">
        <f t="shared" si="13"/>
        <v/>
      </c>
      <c r="H207" s="87"/>
      <c r="I207" s="46">
        <f t="shared" si="15"/>
        <v>0</v>
      </c>
      <c r="K207" s="46" t="s">
        <v>988</v>
      </c>
      <c r="L207" s="46" t="s">
        <v>989</v>
      </c>
      <c r="M207" s="46" t="s">
        <v>990</v>
      </c>
      <c r="N207" s="46">
        <v>3.91</v>
      </c>
      <c r="O207" s="46">
        <f t="shared" si="14"/>
        <v>3.91</v>
      </c>
      <c r="P207" s="46" t="str">
        <f t="shared" si="12"/>
        <v>FRAGILES</v>
      </c>
    </row>
    <row r="208" spans="1:16" ht="18.75" customHeight="1" x14ac:dyDescent="0.3">
      <c r="A208" s="158" t="s">
        <v>991</v>
      </c>
      <c r="B208" s="418" t="s">
        <v>992</v>
      </c>
      <c r="C208" s="419"/>
      <c r="D208" s="136"/>
      <c r="E208" s="9" t="s">
        <v>62</v>
      </c>
      <c r="F208" s="9" t="s">
        <v>63</v>
      </c>
      <c r="G208" s="172" t="str">
        <f t="shared" si="13"/>
        <v/>
      </c>
      <c r="H208" s="87"/>
      <c r="I208" s="46">
        <f t="shared" si="15"/>
        <v>0</v>
      </c>
      <c r="K208" s="46" t="s">
        <v>993</v>
      </c>
      <c r="L208" s="46" t="s">
        <v>994</v>
      </c>
      <c r="M208" s="46" t="s">
        <v>995</v>
      </c>
      <c r="N208" s="46">
        <v>2.95</v>
      </c>
      <c r="O208" s="46">
        <f t="shared" si="14"/>
        <v>2.95</v>
      </c>
      <c r="P208" s="46" t="str">
        <f t="shared" si="12"/>
        <v/>
      </c>
    </row>
    <row r="209" spans="1:16" ht="18.75" customHeight="1" x14ac:dyDescent="0.3">
      <c r="A209" s="158" t="s">
        <v>996</v>
      </c>
      <c r="B209" s="418" t="s">
        <v>997</v>
      </c>
      <c r="C209" s="419"/>
      <c r="D209" s="136"/>
      <c r="E209" s="9" t="s">
        <v>62</v>
      </c>
      <c r="F209" s="9" t="s">
        <v>63</v>
      </c>
      <c r="G209" s="172" t="str">
        <f t="shared" si="13"/>
        <v/>
      </c>
      <c r="H209" s="87"/>
      <c r="I209" s="46">
        <f t="shared" si="15"/>
        <v>0</v>
      </c>
      <c r="K209" s="46" t="s">
        <v>998</v>
      </c>
      <c r="L209" s="46" t="s">
        <v>999</v>
      </c>
      <c r="M209" s="46" t="s">
        <v>1000</v>
      </c>
      <c r="N209" s="46">
        <v>3.31</v>
      </c>
      <c r="O209" s="46">
        <f t="shared" si="14"/>
        <v>3.31</v>
      </c>
      <c r="P209" s="46" t="str">
        <f t="shared" si="12"/>
        <v/>
      </c>
    </row>
    <row r="210" spans="1:16" ht="18.75" customHeight="1" x14ac:dyDescent="0.3">
      <c r="A210" s="158" t="s">
        <v>1001</v>
      </c>
      <c r="B210" s="418" t="s">
        <v>1002</v>
      </c>
      <c r="C210" s="419"/>
      <c r="D210" s="136"/>
      <c r="E210" s="9" t="s">
        <v>87</v>
      </c>
      <c r="F210" s="9" t="s">
        <v>162</v>
      </c>
      <c r="G210" s="172" t="str">
        <f t="shared" si="13"/>
        <v>FRAGILES</v>
      </c>
      <c r="H210" s="87"/>
      <c r="I210" s="46">
        <f t="shared" si="15"/>
        <v>1</v>
      </c>
      <c r="K210" s="46" t="s">
        <v>1003</v>
      </c>
      <c r="L210" s="46" t="s">
        <v>1004</v>
      </c>
      <c r="M210" s="46" t="s">
        <v>1005</v>
      </c>
      <c r="N210" s="46">
        <v>2.33</v>
      </c>
      <c r="O210" s="46">
        <f t="shared" si="14"/>
        <v>2.33</v>
      </c>
      <c r="P210" s="46" t="str">
        <f t="shared" si="12"/>
        <v/>
      </c>
    </row>
    <row r="211" spans="1:16" ht="18.75" customHeight="1" x14ac:dyDescent="0.3">
      <c r="A211" s="158" t="s">
        <v>1006</v>
      </c>
      <c r="B211" s="418" t="s">
        <v>1007</v>
      </c>
      <c r="C211" s="419"/>
      <c r="D211" s="136"/>
      <c r="E211" s="9" t="s">
        <v>87</v>
      </c>
      <c r="F211" s="9" t="s">
        <v>88</v>
      </c>
      <c r="G211" s="172" t="str">
        <f t="shared" si="13"/>
        <v/>
      </c>
      <c r="H211" s="87"/>
      <c r="I211" s="46">
        <f t="shared" si="15"/>
        <v>0</v>
      </c>
      <c r="K211" s="46" t="s">
        <v>1008</v>
      </c>
      <c r="L211" s="46" t="s">
        <v>1009</v>
      </c>
      <c r="M211" s="46" t="s">
        <v>1010</v>
      </c>
      <c r="N211" s="46">
        <v>3.23</v>
      </c>
      <c r="O211" s="46">
        <f t="shared" si="14"/>
        <v>3.23</v>
      </c>
      <c r="P211" s="46" t="str">
        <f t="shared" si="12"/>
        <v/>
      </c>
    </row>
    <row r="212" spans="1:16" ht="18.75" customHeight="1" x14ac:dyDescent="0.3">
      <c r="A212" s="158" t="s">
        <v>1011</v>
      </c>
      <c r="B212" s="418" t="s">
        <v>1012</v>
      </c>
      <c r="C212" s="419"/>
      <c r="D212" s="136"/>
      <c r="E212" s="9" t="s">
        <v>46</v>
      </c>
      <c r="F212" s="9" t="s">
        <v>47</v>
      </c>
      <c r="G212" s="172" t="str">
        <f t="shared" si="13"/>
        <v/>
      </c>
      <c r="H212" s="87"/>
      <c r="I212" s="46">
        <f t="shared" si="15"/>
        <v>0</v>
      </c>
      <c r="K212" s="46" t="s">
        <v>1013</v>
      </c>
      <c r="L212" s="46" t="s">
        <v>1014</v>
      </c>
      <c r="M212" s="46" t="s">
        <v>1015</v>
      </c>
      <c r="N212" s="46">
        <v>3.62</v>
      </c>
      <c r="O212" s="46">
        <f t="shared" si="14"/>
        <v>3.62</v>
      </c>
      <c r="P212" s="46" t="str">
        <f t="shared" si="12"/>
        <v/>
      </c>
    </row>
    <row r="213" spans="1:16" ht="18.75" customHeight="1" x14ac:dyDescent="0.3">
      <c r="A213" s="158" t="s">
        <v>1016</v>
      </c>
      <c r="B213" s="418" t="s">
        <v>1017</v>
      </c>
      <c r="C213" s="419"/>
      <c r="D213" s="136"/>
      <c r="E213" s="9" t="s">
        <v>46</v>
      </c>
      <c r="F213" s="9" t="s">
        <v>47</v>
      </c>
      <c r="G213" s="172" t="str">
        <f t="shared" si="13"/>
        <v/>
      </c>
      <c r="H213" s="87"/>
      <c r="I213" s="46">
        <f t="shared" si="15"/>
        <v>0</v>
      </c>
      <c r="K213" s="46" t="s">
        <v>1018</v>
      </c>
      <c r="L213" s="46" t="s">
        <v>1019</v>
      </c>
      <c r="M213" s="46" t="s">
        <v>1020</v>
      </c>
      <c r="N213" s="46">
        <v>3.41</v>
      </c>
      <c r="O213" s="46">
        <f t="shared" si="14"/>
        <v>3.41</v>
      </c>
      <c r="P213" s="46" t="str">
        <f t="shared" si="12"/>
        <v/>
      </c>
    </row>
    <row r="214" spans="1:16" ht="18.75" customHeight="1" x14ac:dyDescent="0.3">
      <c r="A214" s="158" t="s">
        <v>1021</v>
      </c>
      <c r="B214" s="418" t="s">
        <v>1022</v>
      </c>
      <c r="C214" s="419"/>
      <c r="D214" s="136"/>
      <c r="E214" s="9" t="s">
        <v>87</v>
      </c>
      <c r="F214" s="9" t="s">
        <v>88</v>
      </c>
      <c r="G214" s="172" t="str">
        <f t="shared" si="13"/>
        <v/>
      </c>
      <c r="H214" s="87"/>
      <c r="I214" s="46">
        <f t="shared" si="15"/>
        <v>0</v>
      </c>
      <c r="K214" s="46" t="s">
        <v>1023</v>
      </c>
      <c r="L214" s="46" t="s">
        <v>1024</v>
      </c>
      <c r="M214" s="46" t="s">
        <v>1025</v>
      </c>
      <c r="N214" s="46">
        <v>3.21</v>
      </c>
      <c r="O214" s="46">
        <f t="shared" si="14"/>
        <v>3.21</v>
      </c>
      <c r="P214" s="46" t="str">
        <f t="shared" si="12"/>
        <v/>
      </c>
    </row>
    <row r="215" spans="1:16" ht="18.75" customHeight="1" x14ac:dyDescent="0.3">
      <c r="A215" s="158" t="s">
        <v>1026</v>
      </c>
      <c r="B215" s="418" t="s">
        <v>1027</v>
      </c>
      <c r="C215" s="419"/>
      <c r="D215" s="136"/>
      <c r="E215" s="9" t="s">
        <v>62</v>
      </c>
      <c r="F215" s="9" t="s">
        <v>168</v>
      </c>
      <c r="G215" s="172" t="str">
        <f t="shared" si="13"/>
        <v/>
      </c>
      <c r="H215" s="87"/>
      <c r="I215" s="46">
        <f t="shared" si="15"/>
        <v>0</v>
      </c>
      <c r="K215" s="46" t="s">
        <v>1028</v>
      </c>
      <c r="L215" s="46" t="s">
        <v>1029</v>
      </c>
      <c r="M215" s="46" t="s">
        <v>1030</v>
      </c>
      <c r="N215" s="46">
        <v>3.83</v>
      </c>
      <c r="O215" s="46">
        <f t="shared" si="14"/>
        <v>3.83</v>
      </c>
      <c r="P215" s="46" t="str">
        <f t="shared" si="12"/>
        <v>FRAGILES</v>
      </c>
    </row>
    <row r="216" spans="1:16" ht="18.75" customHeight="1" x14ac:dyDescent="0.3">
      <c r="A216" s="158" t="s">
        <v>1031</v>
      </c>
      <c r="B216" s="418" t="s">
        <v>1032</v>
      </c>
      <c r="C216" s="419"/>
      <c r="D216" s="136"/>
      <c r="E216" s="9" t="s">
        <v>87</v>
      </c>
      <c r="F216" s="9" t="s">
        <v>107</v>
      </c>
      <c r="G216" s="172" t="str">
        <f t="shared" si="13"/>
        <v>FRAGILES</v>
      </c>
      <c r="H216" s="87"/>
      <c r="I216" s="46">
        <f t="shared" si="15"/>
        <v>1</v>
      </c>
      <c r="K216" s="46" t="s">
        <v>1033</v>
      </c>
      <c r="L216" s="46" t="s">
        <v>1034</v>
      </c>
      <c r="M216" s="46" t="s">
        <v>1035</v>
      </c>
      <c r="N216" s="46">
        <v>2.74</v>
      </c>
      <c r="O216" s="46">
        <f t="shared" si="14"/>
        <v>2.74</v>
      </c>
      <c r="P216" s="46" t="str">
        <f t="shared" si="12"/>
        <v/>
      </c>
    </row>
    <row r="217" spans="1:16" ht="18.75" customHeight="1" x14ac:dyDescent="0.3">
      <c r="A217" s="158" t="s">
        <v>1036</v>
      </c>
      <c r="B217" s="418" t="s">
        <v>1037</v>
      </c>
      <c r="C217" s="419"/>
      <c r="D217" s="136"/>
      <c r="E217" s="9" t="s">
        <v>62</v>
      </c>
      <c r="F217" s="9" t="s">
        <v>63</v>
      </c>
      <c r="G217" s="172" t="str">
        <f t="shared" si="13"/>
        <v/>
      </c>
      <c r="H217" s="87"/>
      <c r="I217" s="46">
        <f t="shared" si="15"/>
        <v>0</v>
      </c>
      <c r="K217" s="46" t="s">
        <v>1038</v>
      </c>
      <c r="L217" s="46" t="s">
        <v>1039</v>
      </c>
      <c r="M217" s="46" t="s">
        <v>1040</v>
      </c>
      <c r="N217" s="46">
        <v>3.26</v>
      </c>
      <c r="O217" s="46">
        <f t="shared" si="14"/>
        <v>3.26</v>
      </c>
      <c r="P217" s="46" t="str">
        <f t="shared" si="12"/>
        <v/>
      </c>
    </row>
    <row r="218" spans="1:16" ht="18.75" customHeight="1" x14ac:dyDescent="0.3">
      <c r="A218" s="158" t="s">
        <v>1041</v>
      </c>
      <c r="B218" s="418" t="s">
        <v>1042</v>
      </c>
      <c r="C218" s="419"/>
      <c r="D218" s="136"/>
      <c r="E218" s="9" t="s">
        <v>34</v>
      </c>
      <c r="F218" s="9" t="s">
        <v>41</v>
      </c>
      <c r="G218" s="172" t="str">
        <f t="shared" si="13"/>
        <v/>
      </c>
      <c r="H218" s="87"/>
      <c r="I218" s="46">
        <f t="shared" si="15"/>
        <v>0</v>
      </c>
      <c r="K218" s="46" t="s">
        <v>1043</v>
      </c>
      <c r="L218" s="46" t="s">
        <v>1044</v>
      </c>
      <c r="M218" s="46" t="s">
        <v>1045</v>
      </c>
      <c r="N218" s="46">
        <v>3.29</v>
      </c>
      <c r="O218" s="46">
        <f t="shared" si="14"/>
        <v>3.29</v>
      </c>
      <c r="P218" s="46" t="str">
        <f t="shared" si="12"/>
        <v/>
      </c>
    </row>
    <row r="219" spans="1:16" ht="18.75" customHeight="1" x14ac:dyDescent="0.3">
      <c r="A219" s="158" t="s">
        <v>1046</v>
      </c>
      <c r="B219" s="418" t="s">
        <v>1047</v>
      </c>
      <c r="C219" s="419"/>
      <c r="D219" s="136"/>
      <c r="E219" s="9" t="s">
        <v>69</v>
      </c>
      <c r="F219" s="9" t="s">
        <v>70</v>
      </c>
      <c r="G219" s="172" t="str">
        <f t="shared" si="13"/>
        <v>FRAGILES</v>
      </c>
      <c r="H219" s="87"/>
      <c r="I219" s="46">
        <f t="shared" si="15"/>
        <v>1</v>
      </c>
      <c r="K219" s="46" t="s">
        <v>1048</v>
      </c>
      <c r="L219" s="46" t="s">
        <v>1049</v>
      </c>
      <c r="M219" s="46" t="s">
        <v>272</v>
      </c>
      <c r="N219" s="46">
        <v>3.31</v>
      </c>
      <c r="O219" s="46">
        <f t="shared" si="14"/>
        <v>3.31</v>
      </c>
      <c r="P219" s="46" t="str">
        <f t="shared" si="12"/>
        <v/>
      </c>
    </row>
    <row r="220" spans="1:16" ht="18.75" customHeight="1" x14ac:dyDescent="0.3">
      <c r="A220" s="158" t="s">
        <v>1050</v>
      </c>
      <c r="B220" s="418" t="s">
        <v>1051</v>
      </c>
      <c r="C220" s="419"/>
      <c r="D220" s="136"/>
      <c r="E220" s="9" t="s">
        <v>87</v>
      </c>
      <c r="F220" s="9" t="s">
        <v>162</v>
      </c>
      <c r="G220" s="172" t="str">
        <f t="shared" si="13"/>
        <v/>
      </c>
      <c r="H220" s="87"/>
      <c r="I220" s="46">
        <f t="shared" si="15"/>
        <v>0</v>
      </c>
      <c r="K220" s="46" t="s">
        <v>1052</v>
      </c>
      <c r="L220" s="46" t="s">
        <v>1053</v>
      </c>
      <c r="M220" s="46" t="s">
        <v>1054</v>
      </c>
      <c r="N220" s="46">
        <v>3.6</v>
      </c>
      <c r="O220" s="46">
        <f t="shared" si="14"/>
        <v>3.6</v>
      </c>
      <c r="P220" s="46" t="str">
        <f t="shared" si="12"/>
        <v/>
      </c>
    </row>
    <row r="221" spans="1:16" ht="18.75" customHeight="1" x14ac:dyDescent="0.3">
      <c r="A221" s="158" t="s">
        <v>1055</v>
      </c>
      <c r="B221" s="418" t="s">
        <v>1056</v>
      </c>
      <c r="C221" s="419"/>
      <c r="D221" s="136"/>
      <c r="E221" s="9" t="s">
        <v>146</v>
      </c>
      <c r="F221" s="9" t="s">
        <v>439</v>
      </c>
      <c r="G221" s="172" t="str">
        <f t="shared" si="13"/>
        <v/>
      </c>
      <c r="H221" s="87"/>
      <c r="I221" s="46">
        <f t="shared" si="15"/>
        <v>0</v>
      </c>
      <c r="K221" s="46" t="s">
        <v>1057</v>
      </c>
      <c r="L221" s="46" t="s">
        <v>1058</v>
      </c>
      <c r="M221" s="46" t="s">
        <v>1059</v>
      </c>
      <c r="N221" s="46">
        <v>2.63</v>
      </c>
      <c r="O221" s="46">
        <f t="shared" si="14"/>
        <v>2.63</v>
      </c>
      <c r="P221" s="46" t="str">
        <f t="shared" si="12"/>
        <v/>
      </c>
    </row>
    <row r="222" spans="1:16" ht="18.75" customHeight="1" x14ac:dyDescent="0.3">
      <c r="A222" s="158" t="s">
        <v>1060</v>
      </c>
      <c r="B222" s="418" t="s">
        <v>1061</v>
      </c>
      <c r="C222" s="419"/>
      <c r="D222" s="136"/>
      <c r="E222" s="9" t="s">
        <v>87</v>
      </c>
      <c r="F222" s="9" t="s">
        <v>162</v>
      </c>
      <c r="G222" s="172" t="str">
        <f t="shared" si="13"/>
        <v/>
      </c>
      <c r="H222" s="87"/>
      <c r="I222" s="46">
        <f t="shared" si="15"/>
        <v>0</v>
      </c>
      <c r="K222" s="46" t="s">
        <v>1062</v>
      </c>
      <c r="L222" s="46" t="s">
        <v>1063</v>
      </c>
      <c r="M222" s="46" t="s">
        <v>1064</v>
      </c>
      <c r="N222" s="46">
        <v>3.99</v>
      </c>
      <c r="O222" s="46">
        <f t="shared" si="14"/>
        <v>3.99</v>
      </c>
      <c r="P222" s="46" t="str">
        <f t="shared" si="12"/>
        <v>FRAGILES</v>
      </c>
    </row>
    <row r="223" spans="1:16" ht="18.75" customHeight="1" x14ac:dyDescent="0.3">
      <c r="A223" s="158" t="s">
        <v>1065</v>
      </c>
      <c r="B223" s="418" t="s">
        <v>1066</v>
      </c>
      <c r="C223" s="419"/>
      <c r="D223" s="136"/>
      <c r="E223" s="9" t="s">
        <v>46</v>
      </c>
      <c r="F223" s="9" t="s">
        <v>47</v>
      </c>
      <c r="G223" s="172" t="str">
        <f t="shared" si="13"/>
        <v/>
      </c>
      <c r="H223" s="87"/>
      <c r="I223" s="46">
        <f t="shared" si="15"/>
        <v>0</v>
      </c>
      <c r="K223" s="46" t="s">
        <v>1067</v>
      </c>
      <c r="L223" s="46" t="s">
        <v>1068</v>
      </c>
      <c r="M223" s="46" t="s">
        <v>1069</v>
      </c>
      <c r="N223" s="46">
        <v>2.73</v>
      </c>
      <c r="O223" s="46">
        <f t="shared" si="14"/>
        <v>2.73</v>
      </c>
      <c r="P223" s="46" t="str">
        <f t="shared" si="12"/>
        <v/>
      </c>
    </row>
    <row r="224" spans="1:16" ht="18.75" customHeight="1" x14ac:dyDescent="0.3">
      <c r="A224" s="158" t="s">
        <v>1070</v>
      </c>
      <c r="B224" s="418" t="s">
        <v>1071</v>
      </c>
      <c r="C224" s="419"/>
      <c r="D224" s="136"/>
      <c r="E224" s="9" t="s">
        <v>87</v>
      </c>
      <c r="F224" s="9" t="s">
        <v>162</v>
      </c>
      <c r="G224" s="172" t="str">
        <f t="shared" si="13"/>
        <v/>
      </c>
      <c r="H224" s="87"/>
      <c r="I224" s="46">
        <f t="shared" si="15"/>
        <v>0</v>
      </c>
      <c r="K224" s="46" t="s">
        <v>1072</v>
      </c>
      <c r="L224" s="46" t="s">
        <v>1073</v>
      </c>
      <c r="M224" s="46" t="s">
        <v>276</v>
      </c>
      <c r="N224" s="46">
        <v>3.04</v>
      </c>
      <c r="O224" s="46">
        <f t="shared" si="14"/>
        <v>3.04</v>
      </c>
      <c r="P224" s="46" t="str">
        <f t="shared" si="12"/>
        <v/>
      </c>
    </row>
    <row r="225" spans="1:16" ht="18.75" customHeight="1" x14ac:dyDescent="0.3">
      <c r="A225" s="158" t="s">
        <v>1074</v>
      </c>
      <c r="B225" s="418" t="s">
        <v>1075</v>
      </c>
      <c r="C225" s="419"/>
      <c r="D225" s="136"/>
      <c r="E225" s="9" t="s">
        <v>34</v>
      </c>
      <c r="F225" s="9" t="s">
        <v>35</v>
      </c>
      <c r="G225" s="172" t="str">
        <f t="shared" si="13"/>
        <v>FRAGILES</v>
      </c>
      <c r="H225" s="87"/>
      <c r="I225" s="46">
        <f t="shared" si="15"/>
        <v>1</v>
      </c>
      <c r="K225" s="46" t="s">
        <v>1076</v>
      </c>
      <c r="L225" s="46" t="s">
        <v>1077</v>
      </c>
      <c r="M225" s="46" t="s">
        <v>1078</v>
      </c>
      <c r="N225" s="46">
        <v>4.01</v>
      </c>
      <c r="O225" s="46">
        <f t="shared" si="14"/>
        <v>4.01</v>
      </c>
      <c r="P225" s="46" t="str">
        <f t="shared" si="12"/>
        <v>FRAGILES</v>
      </c>
    </row>
    <row r="226" spans="1:16" ht="18.75" customHeight="1" x14ac:dyDescent="0.3">
      <c r="A226" s="158" t="s">
        <v>1079</v>
      </c>
      <c r="B226" s="418" t="s">
        <v>1080</v>
      </c>
      <c r="C226" s="419"/>
      <c r="D226" s="136"/>
      <c r="E226" s="9" t="s">
        <v>34</v>
      </c>
      <c r="F226" s="9" t="s">
        <v>113</v>
      </c>
      <c r="G226" s="172" t="str">
        <f t="shared" si="13"/>
        <v/>
      </c>
      <c r="H226" s="87"/>
      <c r="I226" s="46">
        <f t="shared" si="15"/>
        <v>0</v>
      </c>
      <c r="K226" s="46" t="s">
        <v>1081</v>
      </c>
      <c r="L226" s="46" t="s">
        <v>1082</v>
      </c>
      <c r="M226" s="46" t="s">
        <v>1083</v>
      </c>
      <c r="N226" s="46">
        <v>2.57</v>
      </c>
      <c r="O226" s="46">
        <f t="shared" si="14"/>
        <v>2.57</v>
      </c>
      <c r="P226" s="46" t="str">
        <f t="shared" si="12"/>
        <v/>
      </c>
    </row>
    <row r="227" spans="1:16" ht="18.75" customHeight="1" x14ac:dyDescent="0.3">
      <c r="A227" s="158" t="s">
        <v>1084</v>
      </c>
      <c r="B227" s="418" t="s">
        <v>1085</v>
      </c>
      <c r="C227" s="419"/>
      <c r="D227" s="136"/>
      <c r="E227" s="9" t="s">
        <v>62</v>
      </c>
      <c r="F227" s="9" t="s">
        <v>63</v>
      </c>
      <c r="G227" s="172" t="str">
        <f t="shared" si="13"/>
        <v/>
      </c>
      <c r="H227" s="87"/>
      <c r="I227" s="46">
        <f t="shared" si="15"/>
        <v>0</v>
      </c>
      <c r="K227" s="46" t="s">
        <v>1086</v>
      </c>
      <c r="L227" s="46" t="s">
        <v>1087</v>
      </c>
      <c r="M227" s="46" t="s">
        <v>1088</v>
      </c>
      <c r="N227" s="46">
        <v>3.35</v>
      </c>
      <c r="O227" s="46">
        <f t="shared" si="14"/>
        <v>3.35</v>
      </c>
      <c r="P227" s="46" t="str">
        <f t="shared" si="12"/>
        <v/>
      </c>
    </row>
    <row r="228" spans="1:16" ht="18.75" customHeight="1" x14ac:dyDescent="0.3">
      <c r="A228" s="158" t="s">
        <v>1089</v>
      </c>
      <c r="B228" s="418" t="s">
        <v>1090</v>
      </c>
      <c r="C228" s="419"/>
      <c r="D228" s="136"/>
      <c r="E228" s="9" t="s">
        <v>34</v>
      </c>
      <c r="F228" s="9" t="s">
        <v>35</v>
      </c>
      <c r="G228" s="172" t="str">
        <f t="shared" si="13"/>
        <v>FRAGILES</v>
      </c>
      <c r="H228" s="87"/>
      <c r="I228" s="46">
        <f t="shared" si="15"/>
        <v>1</v>
      </c>
      <c r="K228" s="46" t="s">
        <v>1091</v>
      </c>
      <c r="L228" s="46" t="s">
        <v>1092</v>
      </c>
      <c r="M228" s="46" t="s">
        <v>1093</v>
      </c>
      <c r="N228" s="46">
        <v>2.59</v>
      </c>
      <c r="O228" s="46">
        <f t="shared" si="14"/>
        <v>2.59</v>
      </c>
      <c r="P228" s="46" t="str">
        <f t="shared" si="12"/>
        <v/>
      </c>
    </row>
    <row r="229" spans="1:16" ht="18.75" customHeight="1" x14ac:dyDescent="0.3">
      <c r="A229" s="158" t="s">
        <v>1094</v>
      </c>
      <c r="B229" s="418" t="s">
        <v>1095</v>
      </c>
      <c r="C229" s="419"/>
      <c r="D229" s="136"/>
      <c r="E229" s="9" t="s">
        <v>87</v>
      </c>
      <c r="F229" s="9" t="s">
        <v>88</v>
      </c>
      <c r="G229" s="172" t="str">
        <f t="shared" si="13"/>
        <v/>
      </c>
      <c r="H229" s="87"/>
      <c r="I229" s="46">
        <f t="shared" si="15"/>
        <v>0</v>
      </c>
      <c r="K229" s="46" t="s">
        <v>1096</v>
      </c>
      <c r="L229" s="46" t="s">
        <v>1097</v>
      </c>
      <c r="M229" s="46" t="s">
        <v>281</v>
      </c>
      <c r="N229" s="46">
        <v>3.65</v>
      </c>
      <c r="O229" s="46">
        <f t="shared" si="14"/>
        <v>3.65</v>
      </c>
      <c r="P229" s="46" t="str">
        <f t="shared" si="12"/>
        <v/>
      </c>
    </row>
    <row r="230" spans="1:16" ht="18.75" customHeight="1" x14ac:dyDescent="0.3">
      <c r="A230" s="158" t="s">
        <v>1098</v>
      </c>
      <c r="B230" s="418" t="s">
        <v>1099</v>
      </c>
      <c r="C230" s="419"/>
      <c r="D230" s="136"/>
      <c r="E230" s="9" t="s">
        <v>34</v>
      </c>
      <c r="F230" s="9" t="s">
        <v>35</v>
      </c>
      <c r="G230" s="172" t="str">
        <f t="shared" si="13"/>
        <v/>
      </c>
      <c r="H230" s="87"/>
      <c r="I230" s="46">
        <f t="shared" si="15"/>
        <v>0</v>
      </c>
      <c r="K230" s="46" t="s">
        <v>1100</v>
      </c>
      <c r="L230" s="46" t="s">
        <v>1101</v>
      </c>
      <c r="M230" s="46" t="s">
        <v>1102</v>
      </c>
      <c r="N230" s="46">
        <v>2.93</v>
      </c>
      <c r="O230" s="46">
        <f t="shared" si="14"/>
        <v>2.93</v>
      </c>
      <c r="P230" s="46" t="str">
        <f t="shared" si="12"/>
        <v/>
      </c>
    </row>
    <row r="231" spans="1:16" ht="18.75" customHeight="1" x14ac:dyDescent="0.3">
      <c r="A231" s="158" t="s">
        <v>1103</v>
      </c>
      <c r="B231" s="418" t="s">
        <v>1104</v>
      </c>
      <c r="C231" s="419"/>
      <c r="D231" s="136"/>
      <c r="E231" s="9" t="s">
        <v>62</v>
      </c>
      <c r="F231" s="9" t="s">
        <v>63</v>
      </c>
      <c r="G231" s="172" t="str">
        <f t="shared" si="13"/>
        <v/>
      </c>
      <c r="H231" s="87"/>
      <c r="I231" s="46">
        <f t="shared" si="15"/>
        <v>0</v>
      </c>
      <c r="K231" s="46" t="s">
        <v>1105</v>
      </c>
      <c r="L231" s="46" t="s">
        <v>1106</v>
      </c>
      <c r="M231" s="46" t="s">
        <v>286</v>
      </c>
      <c r="N231" s="46">
        <v>3.64</v>
      </c>
      <c r="O231" s="46">
        <f t="shared" si="14"/>
        <v>3.64</v>
      </c>
      <c r="P231" s="46" t="str">
        <f t="shared" si="12"/>
        <v/>
      </c>
    </row>
    <row r="232" spans="1:16" ht="18.75" customHeight="1" x14ac:dyDescent="0.3">
      <c r="A232" s="158" t="s">
        <v>1107</v>
      </c>
      <c r="B232" s="418" t="s">
        <v>1108</v>
      </c>
      <c r="C232" s="419"/>
      <c r="D232" s="136"/>
      <c r="E232" s="9" t="s">
        <v>62</v>
      </c>
      <c r="F232" s="9" t="s">
        <v>168</v>
      </c>
      <c r="G232" s="172" t="str">
        <f t="shared" si="13"/>
        <v/>
      </c>
      <c r="H232" s="87"/>
      <c r="I232" s="46">
        <f t="shared" si="15"/>
        <v>0</v>
      </c>
      <c r="K232" s="46" t="s">
        <v>1109</v>
      </c>
      <c r="L232" s="46" t="s">
        <v>1110</v>
      </c>
      <c r="M232" s="46" t="s">
        <v>1111</v>
      </c>
      <c r="N232" s="46">
        <v>3.99</v>
      </c>
      <c r="O232" s="46">
        <f t="shared" si="14"/>
        <v>3.99</v>
      </c>
      <c r="P232" s="46" t="str">
        <f t="shared" si="12"/>
        <v>FRAGILES</v>
      </c>
    </row>
    <row r="233" spans="1:16" ht="18.75" customHeight="1" x14ac:dyDescent="0.3">
      <c r="A233" s="158" t="s">
        <v>1112</v>
      </c>
      <c r="B233" s="418" t="s">
        <v>1113</v>
      </c>
      <c r="C233" s="419"/>
      <c r="D233" s="136"/>
      <c r="E233" s="9" t="s">
        <v>62</v>
      </c>
      <c r="F233" s="9" t="s">
        <v>63</v>
      </c>
      <c r="G233" s="172" t="str">
        <f t="shared" si="13"/>
        <v/>
      </c>
      <c r="H233" s="87"/>
      <c r="I233" s="46">
        <f t="shared" si="15"/>
        <v>0</v>
      </c>
      <c r="K233" s="46" t="s">
        <v>1114</v>
      </c>
      <c r="L233" s="46" t="s">
        <v>1115</v>
      </c>
      <c r="M233" s="46" t="s">
        <v>291</v>
      </c>
      <c r="N233" s="46">
        <v>2.4900000000000002</v>
      </c>
      <c r="O233" s="46">
        <f t="shared" si="14"/>
        <v>2.4900000000000002</v>
      </c>
      <c r="P233" s="46" t="str">
        <f t="shared" si="12"/>
        <v/>
      </c>
    </row>
    <row r="234" spans="1:16" ht="18.75" customHeight="1" x14ac:dyDescent="0.3">
      <c r="A234" s="158" t="s">
        <v>1116</v>
      </c>
      <c r="B234" s="418" t="s">
        <v>1117</v>
      </c>
      <c r="C234" s="419"/>
      <c r="D234" s="136"/>
      <c r="E234" s="9" t="s">
        <v>62</v>
      </c>
      <c r="F234" s="9" t="s">
        <v>168</v>
      </c>
      <c r="G234" s="172" t="str">
        <f t="shared" si="13"/>
        <v>FRAGILES</v>
      </c>
      <c r="H234" s="87"/>
      <c r="I234" s="46">
        <f t="shared" si="15"/>
        <v>1</v>
      </c>
      <c r="K234" s="46" t="s">
        <v>1118</v>
      </c>
      <c r="L234" s="46" t="s">
        <v>1119</v>
      </c>
      <c r="M234" s="46" t="s">
        <v>1120</v>
      </c>
      <c r="N234" s="46">
        <v>3.41</v>
      </c>
      <c r="O234" s="46">
        <f t="shared" si="14"/>
        <v>3.41</v>
      </c>
      <c r="P234" s="46" t="str">
        <f t="shared" si="12"/>
        <v/>
      </c>
    </row>
    <row r="235" spans="1:16" ht="18.75" customHeight="1" x14ac:dyDescent="0.3">
      <c r="A235" s="158" t="s">
        <v>1121</v>
      </c>
      <c r="B235" s="418" t="s">
        <v>1122</v>
      </c>
      <c r="C235" s="419"/>
      <c r="D235" s="136"/>
      <c r="E235" s="9" t="s">
        <v>62</v>
      </c>
      <c r="F235" s="9" t="s">
        <v>63</v>
      </c>
      <c r="G235" s="172" t="str">
        <f t="shared" si="13"/>
        <v/>
      </c>
      <c r="H235" s="87"/>
      <c r="I235" s="46">
        <f t="shared" si="15"/>
        <v>0</v>
      </c>
      <c r="K235" s="46" t="s">
        <v>1123</v>
      </c>
      <c r="L235" s="46" t="s">
        <v>1124</v>
      </c>
      <c r="M235" s="46" t="s">
        <v>295</v>
      </c>
      <c r="N235" s="46">
        <v>3.04</v>
      </c>
      <c r="O235" s="46">
        <f t="shared" si="14"/>
        <v>3.04</v>
      </c>
      <c r="P235" s="46" t="str">
        <f t="shared" si="12"/>
        <v/>
      </c>
    </row>
    <row r="236" spans="1:16" ht="18.75" customHeight="1" x14ac:dyDescent="0.3">
      <c r="A236" s="158" t="s">
        <v>1125</v>
      </c>
      <c r="B236" s="418" t="s">
        <v>1126</v>
      </c>
      <c r="C236" s="419"/>
      <c r="D236" s="136"/>
      <c r="E236" s="9" t="s">
        <v>62</v>
      </c>
      <c r="F236" s="9" t="s">
        <v>63</v>
      </c>
      <c r="G236" s="172" t="str">
        <f t="shared" si="13"/>
        <v/>
      </c>
      <c r="H236" s="87"/>
      <c r="I236" s="46">
        <f t="shared" si="15"/>
        <v>0</v>
      </c>
      <c r="K236" s="46" t="s">
        <v>1127</v>
      </c>
      <c r="L236" s="46" t="s">
        <v>1128</v>
      </c>
      <c r="M236" s="46" t="s">
        <v>1129</v>
      </c>
      <c r="N236" s="46">
        <v>2.57</v>
      </c>
      <c r="O236" s="46">
        <f t="shared" si="14"/>
        <v>2.57</v>
      </c>
      <c r="P236" s="46" t="str">
        <f t="shared" si="12"/>
        <v/>
      </c>
    </row>
    <row r="237" spans="1:16" ht="18.75" customHeight="1" x14ac:dyDescent="0.3">
      <c r="A237" s="158" t="s">
        <v>1130</v>
      </c>
      <c r="B237" s="418" t="s">
        <v>1131</v>
      </c>
      <c r="C237" s="419"/>
      <c r="D237" s="136"/>
      <c r="E237" s="9" t="s">
        <v>62</v>
      </c>
      <c r="F237" s="9" t="s">
        <v>63</v>
      </c>
      <c r="G237" s="172" t="str">
        <f t="shared" si="13"/>
        <v>FRAGILES</v>
      </c>
      <c r="H237" s="87"/>
      <c r="I237" s="46">
        <f t="shared" si="15"/>
        <v>1</v>
      </c>
      <c r="K237" s="46" t="s">
        <v>1132</v>
      </c>
      <c r="L237" s="46" t="s">
        <v>1133</v>
      </c>
      <c r="M237" s="46" t="s">
        <v>1134</v>
      </c>
      <c r="N237" s="46">
        <v>3.38</v>
      </c>
      <c r="O237" s="46">
        <f t="shared" si="14"/>
        <v>3.38</v>
      </c>
      <c r="P237" s="46" t="str">
        <f t="shared" si="12"/>
        <v/>
      </c>
    </row>
    <row r="238" spans="1:16" ht="18.75" customHeight="1" x14ac:dyDescent="0.3">
      <c r="A238" s="158" t="s">
        <v>1135</v>
      </c>
      <c r="B238" s="418" t="s">
        <v>1136</v>
      </c>
      <c r="C238" s="419"/>
      <c r="D238" s="136"/>
      <c r="E238" s="9" t="s">
        <v>46</v>
      </c>
      <c r="F238" s="9" t="s">
        <v>47</v>
      </c>
      <c r="G238" s="172" t="str">
        <f t="shared" si="13"/>
        <v/>
      </c>
      <c r="H238" s="87"/>
      <c r="I238" s="46">
        <f t="shared" si="15"/>
        <v>0</v>
      </c>
      <c r="K238" s="46" t="s">
        <v>1137</v>
      </c>
      <c r="L238" s="46" t="s">
        <v>1138</v>
      </c>
      <c r="M238" s="46" t="s">
        <v>1139</v>
      </c>
      <c r="N238" s="46">
        <v>2.98</v>
      </c>
      <c r="O238" s="46">
        <f t="shared" si="14"/>
        <v>2.98</v>
      </c>
      <c r="P238" s="46" t="str">
        <f t="shared" si="12"/>
        <v/>
      </c>
    </row>
    <row r="239" spans="1:16" ht="18.75" customHeight="1" x14ac:dyDescent="0.3">
      <c r="A239" s="158" t="s">
        <v>1140</v>
      </c>
      <c r="B239" s="418" t="s">
        <v>1141</v>
      </c>
      <c r="C239" s="419"/>
      <c r="D239" s="136"/>
      <c r="E239" s="9" t="s">
        <v>34</v>
      </c>
      <c r="F239" s="9" t="s">
        <v>35</v>
      </c>
      <c r="G239" s="172" t="str">
        <f t="shared" si="13"/>
        <v/>
      </c>
      <c r="H239" s="87"/>
      <c r="I239" s="46">
        <f t="shared" si="15"/>
        <v>0</v>
      </c>
      <c r="K239" s="46" t="s">
        <v>1142</v>
      </c>
      <c r="L239" s="46" t="s">
        <v>1143</v>
      </c>
      <c r="M239" s="46" t="s">
        <v>1144</v>
      </c>
      <c r="N239" s="46">
        <v>3.89</v>
      </c>
      <c r="O239" s="46">
        <f t="shared" si="14"/>
        <v>3.89</v>
      </c>
      <c r="P239" s="46" t="str">
        <f t="shared" si="12"/>
        <v>FRAGILES</v>
      </c>
    </row>
    <row r="240" spans="1:16" ht="18.75" customHeight="1" x14ac:dyDescent="0.3">
      <c r="A240" s="158" t="s">
        <v>1145</v>
      </c>
      <c r="B240" s="418" t="s">
        <v>1146</v>
      </c>
      <c r="C240" s="419"/>
      <c r="D240" s="136"/>
      <c r="E240" s="9" t="s">
        <v>69</v>
      </c>
      <c r="F240" s="9" t="s">
        <v>70</v>
      </c>
      <c r="G240" s="172" t="str">
        <f t="shared" si="13"/>
        <v/>
      </c>
      <c r="H240" s="87"/>
      <c r="I240" s="46">
        <f t="shared" si="15"/>
        <v>0</v>
      </c>
      <c r="K240" s="46" t="s">
        <v>1147</v>
      </c>
      <c r="L240" s="46" t="s">
        <v>1148</v>
      </c>
      <c r="M240" s="46" t="s">
        <v>1149</v>
      </c>
      <c r="N240" s="46">
        <v>3.3</v>
      </c>
      <c r="O240" s="46">
        <f t="shared" si="14"/>
        <v>3.3</v>
      </c>
      <c r="P240" s="46" t="str">
        <f t="shared" si="12"/>
        <v/>
      </c>
    </row>
    <row r="241" spans="1:16" ht="18.75" customHeight="1" x14ac:dyDescent="0.3">
      <c r="A241" s="158" t="s">
        <v>1150</v>
      </c>
      <c r="B241" s="418" t="s">
        <v>1151</v>
      </c>
      <c r="C241" s="419"/>
      <c r="D241" s="136"/>
      <c r="E241" s="9" t="s">
        <v>69</v>
      </c>
      <c r="F241" s="9" t="s">
        <v>70</v>
      </c>
      <c r="G241" s="172" t="str">
        <f t="shared" si="13"/>
        <v/>
      </c>
      <c r="H241" s="87"/>
      <c r="I241" s="46">
        <f t="shared" si="15"/>
        <v>0</v>
      </c>
      <c r="K241" s="46" t="s">
        <v>1152</v>
      </c>
      <c r="L241" s="46" t="s">
        <v>1153</v>
      </c>
      <c r="M241" s="46" t="s">
        <v>451</v>
      </c>
      <c r="N241" s="46">
        <v>3.27</v>
      </c>
      <c r="O241" s="46">
        <f t="shared" si="14"/>
        <v>3.27</v>
      </c>
      <c r="P241" s="46" t="str">
        <f t="shared" si="12"/>
        <v/>
      </c>
    </row>
    <row r="242" spans="1:16" ht="18.75" customHeight="1" x14ac:dyDescent="0.3">
      <c r="A242" s="158" t="s">
        <v>1154</v>
      </c>
      <c r="B242" s="418" t="s">
        <v>1155</v>
      </c>
      <c r="C242" s="419"/>
      <c r="D242" s="136"/>
      <c r="E242" s="9" t="s">
        <v>62</v>
      </c>
      <c r="F242" s="9" t="s">
        <v>168</v>
      </c>
      <c r="G242" s="172" t="str">
        <f t="shared" si="13"/>
        <v/>
      </c>
      <c r="H242" s="87"/>
      <c r="I242" s="46">
        <f t="shared" si="15"/>
        <v>0</v>
      </c>
      <c r="K242" s="46" t="s">
        <v>1156</v>
      </c>
      <c r="L242" s="46" t="s">
        <v>1157</v>
      </c>
      <c r="M242" s="46" t="s">
        <v>1158</v>
      </c>
      <c r="N242" s="46">
        <v>3.54</v>
      </c>
      <c r="O242" s="46">
        <f t="shared" si="14"/>
        <v>3.54</v>
      </c>
      <c r="P242" s="46" t="str">
        <f t="shared" si="12"/>
        <v/>
      </c>
    </row>
    <row r="243" spans="1:16" ht="18.75" customHeight="1" x14ac:dyDescent="0.3">
      <c r="A243" s="158" t="s">
        <v>1159</v>
      </c>
      <c r="B243" s="418" t="s">
        <v>1160</v>
      </c>
      <c r="C243" s="419"/>
      <c r="D243" s="136"/>
      <c r="E243" s="9" t="s">
        <v>87</v>
      </c>
      <c r="F243" s="9" t="s">
        <v>162</v>
      </c>
      <c r="G243" s="172" t="str">
        <f t="shared" si="13"/>
        <v/>
      </c>
      <c r="H243" s="87"/>
      <c r="I243" s="46">
        <f t="shared" si="15"/>
        <v>0</v>
      </c>
      <c r="K243" s="46" t="s">
        <v>1161</v>
      </c>
      <c r="L243" s="46" t="s">
        <v>1162</v>
      </c>
      <c r="M243" s="46" t="s">
        <v>1163</v>
      </c>
      <c r="N243" s="46">
        <v>3.22</v>
      </c>
      <c r="O243" s="46">
        <f t="shared" si="14"/>
        <v>3.22</v>
      </c>
      <c r="P243" s="46" t="str">
        <f t="shared" si="12"/>
        <v/>
      </c>
    </row>
    <row r="244" spans="1:16" ht="18.75" customHeight="1" x14ac:dyDescent="0.3">
      <c r="A244" s="158" t="s">
        <v>1164</v>
      </c>
      <c r="B244" s="418" t="s">
        <v>1165</v>
      </c>
      <c r="C244" s="419"/>
      <c r="D244" s="136"/>
      <c r="E244" s="9" t="s">
        <v>87</v>
      </c>
      <c r="F244" s="9" t="s">
        <v>107</v>
      </c>
      <c r="G244" s="172" t="str">
        <f t="shared" si="13"/>
        <v>FRAGILES</v>
      </c>
      <c r="H244" s="87"/>
      <c r="I244" s="46">
        <f t="shared" si="15"/>
        <v>1</v>
      </c>
      <c r="K244" s="46" t="s">
        <v>1166</v>
      </c>
      <c r="L244" s="46" t="s">
        <v>1167</v>
      </c>
      <c r="M244" s="46" t="s">
        <v>1168</v>
      </c>
      <c r="N244" s="46">
        <v>3.27</v>
      </c>
      <c r="O244" s="46">
        <f t="shared" si="14"/>
        <v>3.27</v>
      </c>
      <c r="P244" s="46" t="str">
        <f t="shared" si="12"/>
        <v/>
      </c>
    </row>
    <row r="245" spans="1:16" ht="18.75" customHeight="1" x14ac:dyDescent="0.3">
      <c r="A245" s="158" t="s">
        <v>1169</v>
      </c>
      <c r="B245" s="418" t="s">
        <v>1170</v>
      </c>
      <c r="C245" s="419"/>
      <c r="D245" s="136"/>
      <c r="E245" s="9" t="s">
        <v>34</v>
      </c>
      <c r="F245" s="9" t="s">
        <v>35</v>
      </c>
      <c r="G245" s="172" t="str">
        <f t="shared" si="13"/>
        <v/>
      </c>
      <c r="H245" s="87"/>
      <c r="I245" s="46">
        <f t="shared" si="15"/>
        <v>0</v>
      </c>
      <c r="K245" s="46" t="s">
        <v>1171</v>
      </c>
      <c r="L245" s="46" t="s">
        <v>1172</v>
      </c>
      <c r="M245" s="46" t="s">
        <v>1173</v>
      </c>
      <c r="N245" s="46">
        <v>3.91</v>
      </c>
      <c r="O245" s="46">
        <f t="shared" si="14"/>
        <v>3.91</v>
      </c>
      <c r="P245" s="46" t="str">
        <f t="shared" si="12"/>
        <v>FRAGILES</v>
      </c>
    </row>
    <row r="246" spans="1:16" ht="18.75" customHeight="1" x14ac:dyDescent="0.3">
      <c r="A246" s="158" t="s">
        <v>1174</v>
      </c>
      <c r="B246" s="418" t="s">
        <v>1175</v>
      </c>
      <c r="C246" s="419"/>
      <c r="D246" s="136"/>
      <c r="E246" s="9" t="s">
        <v>46</v>
      </c>
      <c r="F246" s="9" t="s">
        <v>47</v>
      </c>
      <c r="G246" s="172" t="str">
        <f t="shared" si="13"/>
        <v/>
      </c>
      <c r="H246" s="87"/>
      <c r="I246" s="46">
        <f t="shared" si="15"/>
        <v>0</v>
      </c>
      <c r="K246" s="46" t="s">
        <v>1176</v>
      </c>
      <c r="L246" s="46" t="s">
        <v>1177</v>
      </c>
      <c r="M246" s="46" t="s">
        <v>299</v>
      </c>
      <c r="N246" s="46">
        <v>3.9</v>
      </c>
      <c r="O246" s="46">
        <f t="shared" si="14"/>
        <v>3.9</v>
      </c>
      <c r="P246" s="46" t="str">
        <f t="shared" si="12"/>
        <v>FRAGILES</v>
      </c>
    </row>
    <row r="247" spans="1:16" ht="18.75" customHeight="1" x14ac:dyDescent="0.3">
      <c r="A247" s="158" t="s">
        <v>1178</v>
      </c>
      <c r="B247" s="418" t="s">
        <v>1179</v>
      </c>
      <c r="C247" s="419"/>
      <c r="D247" s="136"/>
      <c r="E247" s="9" t="s">
        <v>69</v>
      </c>
      <c r="F247" s="9" t="s">
        <v>81</v>
      </c>
      <c r="G247" s="172" t="str">
        <f t="shared" si="13"/>
        <v/>
      </c>
      <c r="H247" s="87"/>
      <c r="I247" s="46">
        <f t="shared" si="15"/>
        <v>0</v>
      </c>
      <c r="K247" s="46" t="s">
        <v>1180</v>
      </c>
      <c r="L247" s="46" t="s">
        <v>1181</v>
      </c>
      <c r="M247" s="46" t="s">
        <v>1182</v>
      </c>
      <c r="N247" s="46">
        <v>3.13</v>
      </c>
      <c r="O247" s="46">
        <f t="shared" si="14"/>
        <v>3.13</v>
      </c>
      <c r="P247" s="46" t="str">
        <f t="shared" si="12"/>
        <v/>
      </c>
    </row>
    <row r="248" spans="1:16" ht="18.75" customHeight="1" x14ac:dyDescent="0.3">
      <c r="A248" s="158" t="s">
        <v>1183</v>
      </c>
      <c r="B248" s="418" t="s">
        <v>1184</v>
      </c>
      <c r="C248" s="419"/>
      <c r="D248" s="136"/>
      <c r="E248" s="9" t="s">
        <v>87</v>
      </c>
      <c r="F248" s="9" t="s">
        <v>162</v>
      </c>
      <c r="G248" s="172" t="str">
        <f t="shared" si="13"/>
        <v>FRAGILES</v>
      </c>
      <c r="H248" s="87"/>
      <c r="I248" s="46">
        <f t="shared" si="15"/>
        <v>1</v>
      </c>
      <c r="K248" s="46" t="s">
        <v>1185</v>
      </c>
      <c r="L248" s="46" t="s">
        <v>1186</v>
      </c>
      <c r="M248" s="46" t="s">
        <v>304</v>
      </c>
      <c r="N248" s="46">
        <v>2.5</v>
      </c>
      <c r="O248" s="46">
        <f t="shared" si="14"/>
        <v>2.5</v>
      </c>
      <c r="P248" s="46" t="str">
        <f t="shared" si="12"/>
        <v/>
      </c>
    </row>
    <row r="249" spans="1:16" ht="18.75" customHeight="1" x14ac:dyDescent="0.3">
      <c r="A249" s="158" t="s">
        <v>1187</v>
      </c>
      <c r="B249" s="418" t="s">
        <v>1188</v>
      </c>
      <c r="C249" s="419"/>
      <c r="D249" s="136"/>
      <c r="E249" s="9" t="s">
        <v>46</v>
      </c>
      <c r="F249" s="9" t="s">
        <v>47</v>
      </c>
      <c r="G249" s="172" t="str">
        <f t="shared" si="13"/>
        <v/>
      </c>
      <c r="H249" s="87"/>
      <c r="I249" s="46">
        <f t="shared" si="15"/>
        <v>0</v>
      </c>
      <c r="K249" s="46" t="s">
        <v>1189</v>
      </c>
      <c r="L249" s="46" t="s">
        <v>1190</v>
      </c>
      <c r="M249" s="46" t="s">
        <v>1191</v>
      </c>
      <c r="N249" s="46">
        <v>2.83</v>
      </c>
      <c r="O249" s="46">
        <f t="shared" si="14"/>
        <v>2.83</v>
      </c>
      <c r="P249" s="46" t="str">
        <f t="shared" si="12"/>
        <v/>
      </c>
    </row>
    <row r="250" spans="1:16" ht="18.75" customHeight="1" x14ac:dyDescent="0.3">
      <c r="A250" s="158" t="s">
        <v>1192</v>
      </c>
      <c r="B250" s="418" t="s">
        <v>1193</v>
      </c>
      <c r="C250" s="419"/>
      <c r="D250" s="136"/>
      <c r="E250" s="9" t="s">
        <v>62</v>
      </c>
      <c r="F250" s="9" t="s">
        <v>63</v>
      </c>
      <c r="G250" s="172" t="str">
        <f t="shared" si="13"/>
        <v/>
      </c>
      <c r="H250" s="87"/>
      <c r="I250" s="46">
        <f t="shared" si="15"/>
        <v>0</v>
      </c>
      <c r="K250" s="46" t="s">
        <v>1194</v>
      </c>
      <c r="L250" s="46" t="s">
        <v>1195</v>
      </c>
      <c r="M250" s="46" t="s">
        <v>1196</v>
      </c>
      <c r="N250" s="46">
        <v>3.67</v>
      </c>
      <c r="O250" s="46">
        <f t="shared" si="14"/>
        <v>3.67</v>
      </c>
      <c r="P250" s="46" t="str">
        <f t="shared" si="12"/>
        <v/>
      </c>
    </row>
    <row r="251" spans="1:16" ht="18.75" customHeight="1" x14ac:dyDescent="0.3">
      <c r="A251" s="158" t="s">
        <v>1197</v>
      </c>
      <c r="B251" s="418" t="s">
        <v>1198</v>
      </c>
      <c r="C251" s="419"/>
      <c r="D251" s="136"/>
      <c r="E251" s="9" t="s">
        <v>87</v>
      </c>
      <c r="F251" s="9" t="s">
        <v>162</v>
      </c>
      <c r="G251" s="172" t="str">
        <f t="shared" si="13"/>
        <v/>
      </c>
      <c r="H251" s="87"/>
      <c r="I251" s="46">
        <f t="shared" si="15"/>
        <v>0</v>
      </c>
      <c r="K251" s="46" t="s">
        <v>1199</v>
      </c>
      <c r="L251" s="46" t="s">
        <v>1200</v>
      </c>
      <c r="M251" s="46" t="s">
        <v>1201</v>
      </c>
      <c r="N251" s="46">
        <v>3.72</v>
      </c>
      <c r="O251" s="46">
        <f t="shared" si="14"/>
        <v>3.72</v>
      </c>
      <c r="P251" s="46" t="str">
        <f t="shared" si="12"/>
        <v/>
      </c>
    </row>
    <row r="252" spans="1:16" ht="18.75" customHeight="1" x14ac:dyDescent="0.3">
      <c r="A252" s="158" t="s">
        <v>1202</v>
      </c>
      <c r="B252" s="418" t="s">
        <v>1203</v>
      </c>
      <c r="C252" s="419"/>
      <c r="D252" s="136"/>
      <c r="E252" s="9" t="s">
        <v>46</v>
      </c>
      <c r="F252" s="9" t="s">
        <v>47</v>
      </c>
      <c r="G252" s="172" t="str">
        <f t="shared" si="13"/>
        <v/>
      </c>
      <c r="H252" s="87"/>
      <c r="I252" s="46">
        <f t="shared" si="15"/>
        <v>0</v>
      </c>
      <c r="K252" s="46" t="s">
        <v>1204</v>
      </c>
      <c r="L252" s="46" t="s">
        <v>1205</v>
      </c>
      <c r="M252" s="46" t="s">
        <v>1206</v>
      </c>
      <c r="N252" s="46">
        <v>3.37</v>
      </c>
      <c r="O252" s="46">
        <f t="shared" si="14"/>
        <v>3.37</v>
      </c>
      <c r="P252" s="46" t="str">
        <f t="shared" si="12"/>
        <v/>
      </c>
    </row>
    <row r="253" spans="1:16" ht="18.75" customHeight="1" x14ac:dyDescent="0.3">
      <c r="A253" s="158" t="s">
        <v>1207</v>
      </c>
      <c r="B253" s="418" t="s">
        <v>1208</v>
      </c>
      <c r="C253" s="419"/>
      <c r="D253" s="136"/>
      <c r="E253" s="9" t="s">
        <v>46</v>
      </c>
      <c r="F253" s="9" t="s">
        <v>47</v>
      </c>
      <c r="G253" s="172" t="str">
        <f t="shared" si="13"/>
        <v/>
      </c>
      <c r="H253" s="87"/>
      <c r="I253" s="46">
        <f t="shared" si="15"/>
        <v>0</v>
      </c>
      <c r="K253" s="46" t="s">
        <v>1209</v>
      </c>
      <c r="L253" s="46" t="s">
        <v>1210</v>
      </c>
      <c r="M253" s="46" t="s">
        <v>1211</v>
      </c>
      <c r="N253" s="46">
        <v>3.02</v>
      </c>
      <c r="O253" s="46">
        <f t="shared" si="14"/>
        <v>3.02</v>
      </c>
      <c r="P253" s="46" t="str">
        <f t="shared" si="12"/>
        <v/>
      </c>
    </row>
    <row r="254" spans="1:16" ht="18.75" customHeight="1" x14ac:dyDescent="0.3">
      <c r="A254" s="158" t="s">
        <v>1212</v>
      </c>
      <c r="B254" s="418" t="s">
        <v>1213</v>
      </c>
      <c r="C254" s="419"/>
      <c r="D254" s="136"/>
      <c r="E254" s="9" t="s">
        <v>62</v>
      </c>
      <c r="F254" s="9" t="s">
        <v>168</v>
      </c>
      <c r="G254" s="172" t="str">
        <f t="shared" si="13"/>
        <v/>
      </c>
      <c r="H254" s="87"/>
      <c r="I254" s="46">
        <f t="shared" si="15"/>
        <v>0</v>
      </c>
      <c r="K254" s="46" t="s">
        <v>1214</v>
      </c>
      <c r="L254" s="46" t="s">
        <v>1215</v>
      </c>
      <c r="M254" s="46" t="s">
        <v>1216</v>
      </c>
      <c r="N254" s="46">
        <v>4.37</v>
      </c>
      <c r="O254" s="46">
        <f t="shared" si="14"/>
        <v>4.37</v>
      </c>
      <c r="P254" s="46" t="str">
        <f t="shared" si="12"/>
        <v>FRAGILES</v>
      </c>
    </row>
    <row r="255" spans="1:16" ht="18.75" customHeight="1" x14ac:dyDescent="0.3">
      <c r="A255" s="158" t="s">
        <v>1217</v>
      </c>
      <c r="B255" s="418" t="s">
        <v>1218</v>
      </c>
      <c r="C255" s="419"/>
      <c r="D255" s="136"/>
      <c r="E255" s="9" t="s">
        <v>34</v>
      </c>
      <c r="F255" s="9" t="s">
        <v>35</v>
      </c>
      <c r="G255" s="172" t="str">
        <f t="shared" si="13"/>
        <v/>
      </c>
      <c r="H255" s="87"/>
      <c r="I255" s="46">
        <f t="shared" si="15"/>
        <v>0</v>
      </c>
      <c r="K255" s="46" t="s">
        <v>1219</v>
      </c>
      <c r="L255" s="46" t="s">
        <v>1220</v>
      </c>
      <c r="M255" s="46" t="s">
        <v>1221</v>
      </c>
      <c r="N255" s="46">
        <v>3.56</v>
      </c>
      <c r="O255" s="46">
        <f t="shared" si="14"/>
        <v>3.56</v>
      </c>
      <c r="P255" s="46" t="str">
        <f t="shared" si="12"/>
        <v/>
      </c>
    </row>
    <row r="256" spans="1:16" ht="18.75" customHeight="1" x14ac:dyDescent="0.3">
      <c r="A256" s="158" t="s">
        <v>1222</v>
      </c>
      <c r="B256" s="418" t="s">
        <v>1223</v>
      </c>
      <c r="C256" s="419"/>
      <c r="D256" s="136"/>
      <c r="E256" s="9" t="s">
        <v>46</v>
      </c>
      <c r="F256" s="9" t="s">
        <v>47</v>
      </c>
      <c r="G256" s="172" t="str">
        <f t="shared" si="13"/>
        <v/>
      </c>
      <c r="H256" s="87"/>
      <c r="I256" s="46">
        <f t="shared" si="15"/>
        <v>0</v>
      </c>
      <c r="K256" s="46" t="s">
        <v>1224</v>
      </c>
      <c r="L256" s="46" t="s">
        <v>1225</v>
      </c>
      <c r="M256" s="46" t="s">
        <v>1226</v>
      </c>
      <c r="N256" s="46">
        <v>2.64</v>
      </c>
      <c r="O256" s="46">
        <f t="shared" si="14"/>
        <v>2.64</v>
      </c>
      <c r="P256" s="46" t="str">
        <f t="shared" si="12"/>
        <v/>
      </c>
    </row>
    <row r="257" spans="1:16" ht="18.75" customHeight="1" x14ac:dyDescent="0.3">
      <c r="A257" s="158" t="s">
        <v>1227</v>
      </c>
      <c r="B257" s="418" t="s">
        <v>1228</v>
      </c>
      <c r="C257" s="419"/>
      <c r="D257" s="136"/>
      <c r="E257" s="9" t="s">
        <v>62</v>
      </c>
      <c r="F257" s="9" t="s">
        <v>63</v>
      </c>
      <c r="G257" s="172" t="str">
        <f t="shared" si="13"/>
        <v>FRAGILES</v>
      </c>
      <c r="H257" s="87"/>
      <c r="I257" s="46">
        <f t="shared" si="15"/>
        <v>1</v>
      </c>
      <c r="K257" s="46" t="s">
        <v>1229</v>
      </c>
      <c r="L257" s="46" t="s">
        <v>1230</v>
      </c>
      <c r="M257" s="46" t="s">
        <v>1231</v>
      </c>
      <c r="N257" s="46">
        <v>2.85</v>
      </c>
      <c r="O257" s="46">
        <f t="shared" si="14"/>
        <v>2.85</v>
      </c>
      <c r="P257" s="46" t="str">
        <f t="shared" si="12"/>
        <v/>
      </c>
    </row>
    <row r="258" spans="1:16" ht="18.75" customHeight="1" x14ac:dyDescent="0.3">
      <c r="A258" s="158" t="s">
        <v>1232</v>
      </c>
      <c r="B258" s="418" t="s">
        <v>1233</v>
      </c>
      <c r="C258" s="419"/>
      <c r="D258" s="136"/>
      <c r="E258" s="9" t="s">
        <v>46</v>
      </c>
      <c r="F258" s="9" t="s">
        <v>47</v>
      </c>
      <c r="G258" s="172" t="str">
        <f t="shared" si="13"/>
        <v/>
      </c>
      <c r="H258" s="87"/>
      <c r="I258" s="46">
        <f t="shared" si="15"/>
        <v>0</v>
      </c>
      <c r="K258" s="46" t="s">
        <v>1234</v>
      </c>
      <c r="L258" s="46" t="s">
        <v>1235</v>
      </c>
      <c r="M258" s="46" t="s">
        <v>1236</v>
      </c>
      <c r="N258" s="46">
        <v>3.42</v>
      </c>
      <c r="O258" s="46">
        <f t="shared" si="14"/>
        <v>3.42</v>
      </c>
      <c r="P258" s="46" t="str">
        <f t="shared" si="12"/>
        <v/>
      </c>
    </row>
    <row r="259" spans="1:16" ht="18.75" customHeight="1" x14ac:dyDescent="0.3">
      <c r="A259" s="158" t="s">
        <v>1237</v>
      </c>
      <c r="B259" s="418" t="s">
        <v>1238</v>
      </c>
      <c r="C259" s="419"/>
      <c r="D259" s="136"/>
      <c r="E259" s="9" t="s">
        <v>46</v>
      </c>
      <c r="F259" s="9" t="s">
        <v>47</v>
      </c>
      <c r="G259" s="172" t="str">
        <f t="shared" si="13"/>
        <v/>
      </c>
      <c r="H259" s="87"/>
      <c r="I259" s="46">
        <f t="shared" si="15"/>
        <v>0</v>
      </c>
      <c r="K259" s="46" t="s">
        <v>1239</v>
      </c>
      <c r="L259" s="46" t="s">
        <v>1240</v>
      </c>
      <c r="M259" s="46" t="s">
        <v>1241</v>
      </c>
      <c r="N259" s="46">
        <v>3.97</v>
      </c>
      <c r="O259" s="46">
        <f t="shared" si="14"/>
        <v>3.97</v>
      </c>
      <c r="P259" s="46" t="str">
        <f t="shared" si="12"/>
        <v>FRAGILES</v>
      </c>
    </row>
    <row r="260" spans="1:16" ht="18.75" customHeight="1" x14ac:dyDescent="0.3">
      <c r="A260" s="158" t="s">
        <v>1242</v>
      </c>
      <c r="B260" s="418" t="s">
        <v>1243</v>
      </c>
      <c r="C260" s="419"/>
      <c r="D260" s="136"/>
      <c r="E260" s="9" t="s">
        <v>62</v>
      </c>
      <c r="F260" s="9" t="s">
        <v>168</v>
      </c>
      <c r="G260" s="172" t="str">
        <f t="shared" si="13"/>
        <v/>
      </c>
      <c r="H260" s="87"/>
      <c r="I260" s="46">
        <f t="shared" si="15"/>
        <v>0</v>
      </c>
      <c r="K260" s="46" t="s">
        <v>1244</v>
      </c>
      <c r="L260" s="46" t="s">
        <v>1245</v>
      </c>
      <c r="M260" s="46" t="s">
        <v>1246</v>
      </c>
      <c r="N260" s="46">
        <v>3.5</v>
      </c>
      <c r="O260" s="46">
        <f t="shared" si="14"/>
        <v>3.5</v>
      </c>
      <c r="P260" s="46" t="str">
        <f t="shared" si="12"/>
        <v/>
      </c>
    </row>
    <row r="261" spans="1:16" ht="18.75" customHeight="1" x14ac:dyDescent="0.3">
      <c r="A261" s="158" t="s">
        <v>1247</v>
      </c>
      <c r="B261" s="418" t="s">
        <v>1248</v>
      </c>
      <c r="C261" s="419"/>
      <c r="D261" s="136"/>
      <c r="E261" s="9" t="s">
        <v>62</v>
      </c>
      <c r="F261" s="9" t="s">
        <v>168</v>
      </c>
      <c r="G261" s="172" t="str">
        <f t="shared" si="13"/>
        <v/>
      </c>
      <c r="H261" s="87"/>
      <c r="I261" s="46">
        <f t="shared" si="15"/>
        <v>0</v>
      </c>
      <c r="K261" s="46" t="s">
        <v>1249</v>
      </c>
      <c r="L261" s="46" t="s">
        <v>1077</v>
      </c>
      <c r="M261" s="46" t="s">
        <v>307</v>
      </c>
      <c r="N261" s="46">
        <v>2.61</v>
      </c>
      <c r="O261" s="46">
        <f t="shared" si="14"/>
        <v>2.61</v>
      </c>
      <c r="P261" s="46" t="str">
        <f t="shared" si="12"/>
        <v/>
      </c>
    </row>
    <row r="262" spans="1:16" ht="18.75" customHeight="1" thickBot="1" x14ac:dyDescent="0.35">
      <c r="A262" s="159" t="s">
        <v>1250</v>
      </c>
      <c r="B262" s="420" t="s">
        <v>1251</v>
      </c>
      <c r="C262" s="421"/>
      <c r="D262" s="137"/>
      <c r="E262" s="132" t="s">
        <v>46</v>
      </c>
      <c r="F262" s="132" t="s">
        <v>47</v>
      </c>
      <c r="G262" s="173" t="str">
        <f t="shared" si="13"/>
        <v/>
      </c>
      <c r="H262" s="90"/>
      <c r="I262" s="46">
        <f t="shared" si="15"/>
        <v>0</v>
      </c>
      <c r="K262" s="46" t="s">
        <v>1252</v>
      </c>
      <c r="L262" s="46" t="s">
        <v>1253</v>
      </c>
      <c r="M262" s="46" t="s">
        <v>311</v>
      </c>
      <c r="N262" s="46">
        <v>3.83</v>
      </c>
      <c r="O262" s="46">
        <f t="shared" si="14"/>
        <v>3.83</v>
      </c>
      <c r="P262" s="46" t="str">
        <f t="shared" si="12"/>
        <v>FRAGILES</v>
      </c>
    </row>
    <row r="263" spans="1:16" s="46" customFormat="1" x14ac:dyDescent="0.3">
      <c r="K263" s="46" t="s">
        <v>1254</v>
      </c>
      <c r="L263" s="46" t="s">
        <v>1255</v>
      </c>
      <c r="M263" s="46" t="s">
        <v>1256</v>
      </c>
      <c r="N263" s="46">
        <v>2.85</v>
      </c>
      <c r="O263" s="46">
        <f t="shared" si="14"/>
        <v>2.85</v>
      </c>
      <c r="P263" s="46" t="str">
        <f t="shared" si="12"/>
        <v/>
      </c>
    </row>
    <row r="264" spans="1:16" s="46" customFormat="1" x14ac:dyDescent="0.3">
      <c r="K264" s="46" t="s">
        <v>1257</v>
      </c>
      <c r="L264" s="46" t="s">
        <v>1258</v>
      </c>
      <c r="M264" s="46" t="s">
        <v>1259</v>
      </c>
      <c r="N264" s="46">
        <v>3.18</v>
      </c>
      <c r="O264" s="46">
        <f t="shared" si="14"/>
        <v>3.18</v>
      </c>
      <c r="P264" s="46" t="str">
        <f t="shared" si="12"/>
        <v/>
      </c>
    </row>
    <row r="265" spans="1:16" s="46" customFormat="1" x14ac:dyDescent="0.3">
      <c r="K265" s="46" t="s">
        <v>1260</v>
      </c>
      <c r="L265" s="46" t="s">
        <v>1261</v>
      </c>
      <c r="M265" s="46" t="s">
        <v>1262</v>
      </c>
      <c r="N265" s="46">
        <v>3.48</v>
      </c>
      <c r="O265" s="46">
        <f t="shared" si="14"/>
        <v>3.48</v>
      </c>
      <c r="P265" s="46" t="str">
        <f t="shared" si="12"/>
        <v/>
      </c>
    </row>
    <row r="266" spans="1:16" s="46" customFormat="1" x14ac:dyDescent="0.3">
      <c r="K266" s="46" t="s">
        <v>1263</v>
      </c>
      <c r="L266" s="46" t="s">
        <v>1264</v>
      </c>
      <c r="M266" s="46" t="s">
        <v>1265</v>
      </c>
      <c r="N266" s="46">
        <v>3.32</v>
      </c>
      <c r="O266" s="46">
        <f t="shared" si="14"/>
        <v>3.32</v>
      </c>
      <c r="P266" s="46" t="str">
        <f t="shared" ref="P266:P329" si="16">IF(O266&gt;$O$8,"FRAGILES","")</f>
        <v/>
      </c>
    </row>
    <row r="267" spans="1:16" s="46" customFormat="1" x14ac:dyDescent="0.3">
      <c r="K267" s="46" t="s">
        <v>1266</v>
      </c>
      <c r="L267" s="46" t="s">
        <v>1267</v>
      </c>
      <c r="M267" s="46" t="s">
        <v>316</v>
      </c>
      <c r="N267" s="46">
        <v>3.16</v>
      </c>
      <c r="O267" s="46">
        <f t="shared" ref="O267:O330" si="17">N267+0</f>
        <v>3.16</v>
      </c>
      <c r="P267" s="46" t="str">
        <f t="shared" si="16"/>
        <v/>
      </c>
    </row>
    <row r="268" spans="1:16" s="46" customFormat="1" x14ac:dyDescent="0.3">
      <c r="K268" s="46" t="s">
        <v>1268</v>
      </c>
      <c r="L268" s="46" t="s">
        <v>1269</v>
      </c>
      <c r="M268" s="46" t="s">
        <v>1270</v>
      </c>
      <c r="N268" s="46">
        <v>3.78</v>
      </c>
      <c r="O268" s="46">
        <f t="shared" si="17"/>
        <v>3.78</v>
      </c>
      <c r="P268" s="46" t="str">
        <f t="shared" si="16"/>
        <v/>
      </c>
    </row>
    <row r="269" spans="1:16" s="46" customFormat="1" x14ac:dyDescent="0.3">
      <c r="K269" s="46" t="s">
        <v>1271</v>
      </c>
      <c r="L269" s="46" t="s">
        <v>1272</v>
      </c>
      <c r="M269" s="46" t="s">
        <v>321</v>
      </c>
      <c r="N269" s="46">
        <v>3.58</v>
      </c>
      <c r="O269" s="46">
        <f t="shared" si="17"/>
        <v>3.58</v>
      </c>
      <c r="P269" s="46" t="str">
        <f t="shared" si="16"/>
        <v/>
      </c>
    </row>
    <row r="270" spans="1:16" s="46" customFormat="1" x14ac:dyDescent="0.3">
      <c r="K270" s="46" t="s">
        <v>1273</v>
      </c>
      <c r="L270" s="46" t="s">
        <v>1274</v>
      </c>
      <c r="M270" s="46" t="s">
        <v>326</v>
      </c>
      <c r="N270" s="46">
        <v>3.25</v>
      </c>
      <c r="O270" s="46">
        <f t="shared" si="17"/>
        <v>3.25</v>
      </c>
      <c r="P270" s="46" t="str">
        <f t="shared" si="16"/>
        <v/>
      </c>
    </row>
    <row r="271" spans="1:16" s="46" customFormat="1" x14ac:dyDescent="0.3">
      <c r="K271" s="46" t="s">
        <v>1275</v>
      </c>
      <c r="L271" s="46" t="s">
        <v>1276</v>
      </c>
      <c r="M271" s="46" t="s">
        <v>331</v>
      </c>
      <c r="N271" s="46">
        <v>3.45</v>
      </c>
      <c r="O271" s="46">
        <f t="shared" si="17"/>
        <v>3.45</v>
      </c>
      <c r="P271" s="46" t="str">
        <f t="shared" si="16"/>
        <v/>
      </c>
    </row>
    <row r="272" spans="1:16" s="46" customFormat="1" x14ac:dyDescent="0.3">
      <c r="K272" s="46" t="s">
        <v>1277</v>
      </c>
      <c r="L272" s="46" t="s">
        <v>1278</v>
      </c>
      <c r="M272" s="46" t="s">
        <v>335</v>
      </c>
      <c r="N272" s="46">
        <v>3.38</v>
      </c>
      <c r="O272" s="46">
        <f t="shared" si="17"/>
        <v>3.38</v>
      </c>
      <c r="P272" s="46" t="str">
        <f t="shared" si="16"/>
        <v/>
      </c>
    </row>
    <row r="273" spans="11:16" s="46" customFormat="1" x14ac:dyDescent="0.3">
      <c r="K273" s="46" t="s">
        <v>1279</v>
      </c>
      <c r="L273" s="46" t="s">
        <v>65</v>
      </c>
      <c r="M273" s="46" t="s">
        <v>340</v>
      </c>
      <c r="N273" s="46">
        <v>4.58</v>
      </c>
      <c r="O273" s="46">
        <f t="shared" si="17"/>
        <v>4.58</v>
      </c>
      <c r="P273" s="46" t="str">
        <f t="shared" si="16"/>
        <v>FRAGILES</v>
      </c>
    </row>
    <row r="274" spans="11:16" s="46" customFormat="1" x14ac:dyDescent="0.3">
      <c r="K274" s="46" t="s">
        <v>1280</v>
      </c>
      <c r="L274" s="46" t="s">
        <v>1281</v>
      </c>
      <c r="M274" s="46" t="s">
        <v>1282</v>
      </c>
      <c r="N274" s="46">
        <v>2.95</v>
      </c>
      <c r="O274" s="46">
        <f t="shared" si="17"/>
        <v>2.95</v>
      </c>
      <c r="P274" s="46" t="str">
        <f t="shared" si="16"/>
        <v/>
      </c>
    </row>
    <row r="275" spans="11:16" s="46" customFormat="1" x14ac:dyDescent="0.3">
      <c r="K275" s="46" t="s">
        <v>1283</v>
      </c>
      <c r="L275" s="46" t="s">
        <v>1284</v>
      </c>
      <c r="M275" s="46" t="s">
        <v>345</v>
      </c>
      <c r="N275" s="46">
        <v>4.04</v>
      </c>
      <c r="O275" s="46">
        <f t="shared" si="17"/>
        <v>4.04</v>
      </c>
      <c r="P275" s="46" t="str">
        <f t="shared" si="16"/>
        <v>FRAGILES</v>
      </c>
    </row>
    <row r="276" spans="11:16" s="46" customFormat="1" x14ac:dyDescent="0.3">
      <c r="K276" s="46" t="s">
        <v>1285</v>
      </c>
      <c r="L276" s="46" t="s">
        <v>1286</v>
      </c>
      <c r="M276" s="46" t="s">
        <v>1287</v>
      </c>
      <c r="N276" s="46">
        <v>3.1</v>
      </c>
      <c r="O276" s="46">
        <f t="shared" si="17"/>
        <v>3.1</v>
      </c>
      <c r="P276" s="46" t="str">
        <f t="shared" si="16"/>
        <v/>
      </c>
    </row>
    <row r="277" spans="11:16" s="46" customFormat="1" x14ac:dyDescent="0.3">
      <c r="K277" s="46" t="s">
        <v>1288</v>
      </c>
      <c r="L277" s="46" t="s">
        <v>1289</v>
      </c>
      <c r="M277" s="46" t="s">
        <v>350</v>
      </c>
      <c r="N277" s="46">
        <v>3.49</v>
      </c>
      <c r="O277" s="46">
        <f t="shared" si="17"/>
        <v>3.49</v>
      </c>
      <c r="P277" s="46" t="str">
        <f t="shared" si="16"/>
        <v/>
      </c>
    </row>
    <row r="278" spans="11:16" s="46" customFormat="1" x14ac:dyDescent="0.3">
      <c r="K278" s="46" t="s">
        <v>1290</v>
      </c>
      <c r="L278" s="46" t="s">
        <v>1291</v>
      </c>
      <c r="M278" s="46" t="s">
        <v>1292</v>
      </c>
      <c r="N278" s="46">
        <v>4</v>
      </c>
      <c r="O278" s="46">
        <f t="shared" si="17"/>
        <v>4</v>
      </c>
      <c r="P278" s="46" t="str">
        <f t="shared" si="16"/>
        <v>FRAGILES</v>
      </c>
    </row>
    <row r="279" spans="11:16" s="46" customFormat="1" x14ac:dyDescent="0.3">
      <c r="K279" s="46" t="s">
        <v>1293</v>
      </c>
      <c r="L279" s="46" t="s">
        <v>1294</v>
      </c>
      <c r="M279" s="46" t="s">
        <v>1295</v>
      </c>
      <c r="N279" s="46">
        <v>4.09</v>
      </c>
      <c r="O279" s="46">
        <f t="shared" si="17"/>
        <v>4.09</v>
      </c>
      <c r="P279" s="46" t="str">
        <f t="shared" si="16"/>
        <v>FRAGILES</v>
      </c>
    </row>
    <row r="280" spans="11:16" s="46" customFormat="1" x14ac:dyDescent="0.3">
      <c r="K280" s="46" t="s">
        <v>1296</v>
      </c>
      <c r="L280" s="46" t="s">
        <v>1294</v>
      </c>
      <c r="M280" s="46" t="s">
        <v>355</v>
      </c>
      <c r="N280" s="46">
        <v>3.76</v>
      </c>
      <c r="O280" s="46">
        <f t="shared" si="17"/>
        <v>3.76</v>
      </c>
      <c r="P280" s="46" t="str">
        <f t="shared" si="16"/>
        <v/>
      </c>
    </row>
    <row r="281" spans="11:16" s="46" customFormat="1" x14ac:dyDescent="0.3">
      <c r="K281" s="46" t="s">
        <v>1297</v>
      </c>
      <c r="L281" s="46" t="s">
        <v>1298</v>
      </c>
      <c r="M281" s="46" t="s">
        <v>1299</v>
      </c>
      <c r="N281" s="46">
        <v>2.84</v>
      </c>
      <c r="O281" s="46">
        <f t="shared" si="17"/>
        <v>2.84</v>
      </c>
      <c r="P281" s="46" t="str">
        <f t="shared" si="16"/>
        <v/>
      </c>
    </row>
    <row r="282" spans="11:16" s="46" customFormat="1" x14ac:dyDescent="0.3">
      <c r="K282" s="46" t="s">
        <v>1300</v>
      </c>
      <c r="L282" s="46" t="s">
        <v>1301</v>
      </c>
      <c r="M282" s="46" t="s">
        <v>1302</v>
      </c>
      <c r="N282" s="46">
        <v>3.47</v>
      </c>
      <c r="O282" s="46">
        <f t="shared" si="17"/>
        <v>3.47</v>
      </c>
      <c r="P282" s="46" t="str">
        <f t="shared" si="16"/>
        <v/>
      </c>
    </row>
    <row r="283" spans="11:16" s="46" customFormat="1" x14ac:dyDescent="0.3">
      <c r="K283" s="46" t="s">
        <v>1303</v>
      </c>
      <c r="L283" s="46" t="s">
        <v>1304</v>
      </c>
      <c r="M283" s="46" t="s">
        <v>360</v>
      </c>
      <c r="N283" s="46">
        <v>2.8</v>
      </c>
      <c r="O283" s="46">
        <f t="shared" si="17"/>
        <v>2.8</v>
      </c>
      <c r="P283" s="46" t="str">
        <f t="shared" si="16"/>
        <v/>
      </c>
    </row>
    <row r="284" spans="11:16" s="46" customFormat="1" x14ac:dyDescent="0.3">
      <c r="K284" s="46" t="s">
        <v>1305</v>
      </c>
      <c r="L284" s="46" t="s">
        <v>1306</v>
      </c>
      <c r="M284" s="46" t="s">
        <v>1307</v>
      </c>
      <c r="N284" s="46">
        <v>2.76</v>
      </c>
      <c r="O284" s="46">
        <f t="shared" si="17"/>
        <v>2.76</v>
      </c>
      <c r="P284" s="46" t="str">
        <f t="shared" si="16"/>
        <v/>
      </c>
    </row>
    <row r="285" spans="11:16" s="46" customFormat="1" x14ac:dyDescent="0.3">
      <c r="K285" s="46" t="s">
        <v>1308</v>
      </c>
      <c r="L285" s="46" t="s">
        <v>1309</v>
      </c>
      <c r="M285" s="46" t="s">
        <v>1310</v>
      </c>
      <c r="N285" s="46">
        <v>3.75</v>
      </c>
      <c r="O285" s="46">
        <f t="shared" si="17"/>
        <v>3.75</v>
      </c>
      <c r="P285" s="46" t="str">
        <f t="shared" si="16"/>
        <v/>
      </c>
    </row>
    <row r="286" spans="11:16" s="46" customFormat="1" x14ac:dyDescent="0.3">
      <c r="K286" s="46" t="s">
        <v>1311</v>
      </c>
      <c r="L286" s="46" t="s">
        <v>1312</v>
      </c>
      <c r="M286" s="46" t="s">
        <v>1313</v>
      </c>
      <c r="N286" s="46">
        <v>2.97</v>
      </c>
      <c r="O286" s="46">
        <f t="shared" si="17"/>
        <v>2.97</v>
      </c>
      <c r="P286" s="46" t="str">
        <f t="shared" si="16"/>
        <v/>
      </c>
    </row>
    <row r="287" spans="11:16" s="46" customFormat="1" x14ac:dyDescent="0.3">
      <c r="K287" s="46" t="s">
        <v>1314</v>
      </c>
      <c r="L287" s="46" t="s">
        <v>1315</v>
      </c>
      <c r="M287" s="46" t="s">
        <v>365</v>
      </c>
      <c r="N287" s="46">
        <v>3.57</v>
      </c>
      <c r="O287" s="46">
        <f t="shared" si="17"/>
        <v>3.57</v>
      </c>
      <c r="P287" s="46" t="str">
        <f t="shared" si="16"/>
        <v/>
      </c>
    </row>
    <row r="288" spans="11:16" s="46" customFormat="1" x14ac:dyDescent="0.3">
      <c r="K288" s="46" t="s">
        <v>1316</v>
      </c>
      <c r="L288" s="46" t="s">
        <v>1317</v>
      </c>
      <c r="M288" s="46" t="s">
        <v>369</v>
      </c>
      <c r="N288" s="46">
        <v>3.7</v>
      </c>
      <c r="O288" s="46">
        <f t="shared" si="17"/>
        <v>3.7</v>
      </c>
      <c r="P288" s="46" t="str">
        <f t="shared" si="16"/>
        <v/>
      </c>
    </row>
    <row r="289" spans="11:16" s="46" customFormat="1" x14ac:dyDescent="0.3">
      <c r="K289" s="46" t="s">
        <v>1318</v>
      </c>
      <c r="L289" s="46" t="s">
        <v>1319</v>
      </c>
      <c r="M289" s="46" t="s">
        <v>1320</v>
      </c>
      <c r="N289" s="46">
        <v>4.1399999999999997</v>
      </c>
      <c r="O289" s="46">
        <f t="shared" si="17"/>
        <v>4.1399999999999997</v>
      </c>
      <c r="P289" s="46" t="str">
        <f t="shared" si="16"/>
        <v>FRAGILES</v>
      </c>
    </row>
    <row r="290" spans="11:16" s="46" customFormat="1" x14ac:dyDescent="0.3">
      <c r="K290" s="46" t="s">
        <v>1321</v>
      </c>
      <c r="L290" s="46" t="s">
        <v>1322</v>
      </c>
      <c r="M290" s="46" t="s">
        <v>1323</v>
      </c>
      <c r="N290" s="46">
        <v>3.35</v>
      </c>
      <c r="O290" s="46">
        <f t="shared" si="17"/>
        <v>3.35</v>
      </c>
      <c r="P290" s="46" t="str">
        <f t="shared" si="16"/>
        <v/>
      </c>
    </row>
    <row r="291" spans="11:16" s="46" customFormat="1" x14ac:dyDescent="0.3">
      <c r="K291" s="46" t="s">
        <v>1324</v>
      </c>
      <c r="L291" s="46" t="s">
        <v>1325</v>
      </c>
      <c r="M291" s="46" t="s">
        <v>1326</v>
      </c>
      <c r="N291" s="46">
        <v>3.3</v>
      </c>
      <c r="O291" s="46">
        <f t="shared" si="17"/>
        <v>3.3</v>
      </c>
      <c r="P291" s="46" t="str">
        <f t="shared" si="16"/>
        <v/>
      </c>
    </row>
    <row r="292" spans="11:16" s="46" customFormat="1" x14ac:dyDescent="0.3">
      <c r="K292" s="46" t="s">
        <v>1327</v>
      </c>
      <c r="L292" s="46" t="s">
        <v>1328</v>
      </c>
      <c r="M292" s="46" t="s">
        <v>1329</v>
      </c>
      <c r="N292" s="46">
        <v>3.45</v>
      </c>
      <c r="O292" s="46">
        <f t="shared" si="17"/>
        <v>3.45</v>
      </c>
      <c r="P292" s="46" t="str">
        <f t="shared" si="16"/>
        <v/>
      </c>
    </row>
    <row r="293" spans="11:16" s="46" customFormat="1" x14ac:dyDescent="0.3">
      <c r="K293" s="46" t="s">
        <v>1330</v>
      </c>
      <c r="L293" s="46" t="s">
        <v>1331</v>
      </c>
      <c r="M293" s="46" t="s">
        <v>1332</v>
      </c>
      <c r="N293" s="46">
        <v>4.3899999999999997</v>
      </c>
      <c r="O293" s="46">
        <f t="shared" si="17"/>
        <v>4.3899999999999997</v>
      </c>
      <c r="P293" s="46" t="str">
        <f t="shared" si="16"/>
        <v>FRAGILES</v>
      </c>
    </row>
    <row r="294" spans="11:16" s="46" customFormat="1" x14ac:dyDescent="0.3">
      <c r="K294" s="46" t="s">
        <v>1333</v>
      </c>
      <c r="L294" s="46" t="s">
        <v>1334</v>
      </c>
      <c r="M294" s="46" t="s">
        <v>1335</v>
      </c>
      <c r="N294" s="46">
        <v>3.11</v>
      </c>
      <c r="O294" s="46">
        <f t="shared" si="17"/>
        <v>3.11</v>
      </c>
      <c r="P294" s="46" t="str">
        <f t="shared" si="16"/>
        <v/>
      </c>
    </row>
    <row r="295" spans="11:16" s="46" customFormat="1" x14ac:dyDescent="0.3">
      <c r="K295" s="46" t="s">
        <v>1336</v>
      </c>
      <c r="L295" s="46" t="s">
        <v>1337</v>
      </c>
      <c r="M295" s="46" t="s">
        <v>1338</v>
      </c>
      <c r="N295" s="46">
        <v>3.47</v>
      </c>
      <c r="O295" s="46">
        <f t="shared" si="17"/>
        <v>3.47</v>
      </c>
      <c r="P295" s="46" t="str">
        <f t="shared" si="16"/>
        <v/>
      </c>
    </row>
    <row r="296" spans="11:16" s="46" customFormat="1" x14ac:dyDescent="0.3">
      <c r="K296" s="46" t="s">
        <v>1339</v>
      </c>
      <c r="L296" s="46" t="s">
        <v>1340</v>
      </c>
      <c r="M296" s="46" t="s">
        <v>1341</v>
      </c>
      <c r="N296" s="46">
        <v>3.36</v>
      </c>
      <c r="O296" s="46">
        <f t="shared" si="17"/>
        <v>3.36</v>
      </c>
      <c r="P296" s="46" t="str">
        <f t="shared" si="16"/>
        <v/>
      </c>
    </row>
    <row r="297" spans="11:16" s="46" customFormat="1" x14ac:dyDescent="0.3">
      <c r="K297" s="46" t="s">
        <v>1342</v>
      </c>
      <c r="L297" s="46" t="s">
        <v>1343</v>
      </c>
      <c r="M297" s="46" t="s">
        <v>374</v>
      </c>
      <c r="N297" s="46">
        <v>4.08</v>
      </c>
      <c r="O297" s="46">
        <f t="shared" si="17"/>
        <v>4.08</v>
      </c>
      <c r="P297" s="46" t="str">
        <f t="shared" si="16"/>
        <v>FRAGILES</v>
      </c>
    </row>
    <row r="298" spans="11:16" s="46" customFormat="1" x14ac:dyDescent="0.3">
      <c r="K298" s="46" t="s">
        <v>1344</v>
      </c>
      <c r="L298" s="46" t="s">
        <v>1345</v>
      </c>
      <c r="M298" s="46" t="s">
        <v>1346</v>
      </c>
      <c r="N298" s="46">
        <v>3.31</v>
      </c>
      <c r="O298" s="46">
        <f t="shared" si="17"/>
        <v>3.31</v>
      </c>
      <c r="P298" s="46" t="str">
        <f t="shared" si="16"/>
        <v/>
      </c>
    </row>
    <row r="299" spans="11:16" s="46" customFormat="1" x14ac:dyDescent="0.3">
      <c r="K299" s="46" t="s">
        <v>1347</v>
      </c>
      <c r="L299" s="46" t="s">
        <v>1348</v>
      </c>
      <c r="M299" s="46" t="s">
        <v>1349</v>
      </c>
      <c r="N299" s="46">
        <v>3.85</v>
      </c>
      <c r="O299" s="46">
        <f t="shared" si="17"/>
        <v>3.85</v>
      </c>
      <c r="P299" s="46" t="str">
        <f t="shared" si="16"/>
        <v>FRAGILES</v>
      </c>
    </row>
    <row r="300" spans="11:16" s="46" customFormat="1" x14ac:dyDescent="0.3">
      <c r="K300" s="46" t="s">
        <v>1350</v>
      </c>
      <c r="L300" s="46" t="s">
        <v>1351</v>
      </c>
      <c r="M300" s="46" t="s">
        <v>1352</v>
      </c>
      <c r="N300" s="46">
        <v>3.35</v>
      </c>
      <c r="O300" s="46">
        <f t="shared" si="17"/>
        <v>3.35</v>
      </c>
      <c r="P300" s="46" t="str">
        <f t="shared" si="16"/>
        <v/>
      </c>
    </row>
    <row r="301" spans="11:16" s="46" customFormat="1" x14ac:dyDescent="0.3">
      <c r="K301" s="46" t="s">
        <v>1353</v>
      </c>
      <c r="L301" s="46" t="s">
        <v>1354</v>
      </c>
      <c r="M301" s="46" t="s">
        <v>1355</v>
      </c>
      <c r="N301" s="46">
        <v>3.34</v>
      </c>
      <c r="O301" s="46">
        <f t="shared" si="17"/>
        <v>3.34</v>
      </c>
      <c r="P301" s="46" t="str">
        <f t="shared" si="16"/>
        <v/>
      </c>
    </row>
    <row r="302" spans="11:16" s="46" customFormat="1" x14ac:dyDescent="0.3">
      <c r="K302" s="46" t="s">
        <v>1356</v>
      </c>
      <c r="L302" s="46" t="s">
        <v>974</v>
      </c>
      <c r="M302" s="46" t="s">
        <v>1357</v>
      </c>
      <c r="N302" s="46">
        <v>3.2</v>
      </c>
      <c r="O302" s="46">
        <f t="shared" si="17"/>
        <v>3.2</v>
      </c>
      <c r="P302" s="46" t="str">
        <f t="shared" si="16"/>
        <v/>
      </c>
    </row>
    <row r="303" spans="11:16" s="46" customFormat="1" x14ac:dyDescent="0.3">
      <c r="K303" s="46" t="s">
        <v>1358</v>
      </c>
      <c r="L303" s="46" t="s">
        <v>1359</v>
      </c>
      <c r="M303" s="46" t="s">
        <v>379</v>
      </c>
      <c r="N303" s="46">
        <v>3.46</v>
      </c>
      <c r="O303" s="46">
        <f t="shared" si="17"/>
        <v>3.46</v>
      </c>
      <c r="P303" s="46" t="str">
        <f t="shared" si="16"/>
        <v/>
      </c>
    </row>
    <row r="304" spans="11:16" s="46" customFormat="1" x14ac:dyDescent="0.3">
      <c r="K304" s="46" t="s">
        <v>1360</v>
      </c>
      <c r="L304" s="46" t="s">
        <v>1361</v>
      </c>
      <c r="M304" s="46" t="s">
        <v>1362</v>
      </c>
      <c r="N304" s="46">
        <v>3.11</v>
      </c>
      <c r="O304" s="46">
        <f t="shared" si="17"/>
        <v>3.11</v>
      </c>
      <c r="P304" s="46" t="str">
        <f t="shared" si="16"/>
        <v/>
      </c>
    </row>
    <row r="305" spans="11:16" s="46" customFormat="1" x14ac:dyDescent="0.3">
      <c r="K305" s="46" t="s">
        <v>1363</v>
      </c>
      <c r="L305" s="46" t="s">
        <v>1364</v>
      </c>
      <c r="M305" s="46" t="s">
        <v>1365</v>
      </c>
      <c r="N305" s="46">
        <v>3.37</v>
      </c>
      <c r="O305" s="46">
        <f t="shared" si="17"/>
        <v>3.37</v>
      </c>
      <c r="P305" s="46" t="str">
        <f t="shared" si="16"/>
        <v/>
      </c>
    </row>
    <row r="306" spans="11:16" s="46" customFormat="1" x14ac:dyDescent="0.3">
      <c r="K306" s="46" t="s">
        <v>1366</v>
      </c>
      <c r="L306" s="46" t="s">
        <v>1367</v>
      </c>
      <c r="M306" s="46" t="s">
        <v>1368</v>
      </c>
      <c r="N306" s="46">
        <v>3.17</v>
      </c>
      <c r="O306" s="46">
        <f t="shared" si="17"/>
        <v>3.17</v>
      </c>
      <c r="P306" s="46" t="str">
        <f t="shared" si="16"/>
        <v/>
      </c>
    </row>
    <row r="307" spans="11:16" s="46" customFormat="1" x14ac:dyDescent="0.3">
      <c r="K307" s="46" t="s">
        <v>1369</v>
      </c>
      <c r="L307" s="46" t="s">
        <v>1370</v>
      </c>
      <c r="M307" s="46" t="s">
        <v>1371</v>
      </c>
      <c r="N307" s="46">
        <v>3.12</v>
      </c>
      <c r="O307" s="46">
        <f t="shared" si="17"/>
        <v>3.12</v>
      </c>
      <c r="P307" s="46" t="str">
        <f t="shared" si="16"/>
        <v/>
      </c>
    </row>
    <row r="308" spans="11:16" s="46" customFormat="1" x14ac:dyDescent="0.3">
      <c r="K308" s="46" t="s">
        <v>1372</v>
      </c>
      <c r="L308" s="46" t="s">
        <v>1373</v>
      </c>
      <c r="M308" s="46" t="s">
        <v>384</v>
      </c>
      <c r="N308" s="46">
        <v>3.58</v>
      </c>
      <c r="O308" s="46">
        <f t="shared" si="17"/>
        <v>3.58</v>
      </c>
      <c r="P308" s="46" t="str">
        <f t="shared" si="16"/>
        <v/>
      </c>
    </row>
    <row r="309" spans="11:16" s="46" customFormat="1" x14ac:dyDescent="0.3">
      <c r="K309" s="46" t="s">
        <v>1374</v>
      </c>
      <c r="L309" s="46" t="s">
        <v>1375</v>
      </c>
      <c r="M309" s="46" t="s">
        <v>1376</v>
      </c>
      <c r="N309" s="46">
        <v>3.79</v>
      </c>
      <c r="O309" s="46">
        <f t="shared" si="17"/>
        <v>3.79</v>
      </c>
      <c r="P309" s="46" t="str">
        <f t="shared" si="16"/>
        <v/>
      </c>
    </row>
    <row r="310" spans="11:16" s="46" customFormat="1" x14ac:dyDescent="0.3">
      <c r="K310" s="46" t="s">
        <v>1377</v>
      </c>
      <c r="L310" s="46" t="s">
        <v>1378</v>
      </c>
      <c r="M310" s="46" t="s">
        <v>1379</v>
      </c>
      <c r="N310" s="46">
        <v>3.22</v>
      </c>
      <c r="O310" s="46">
        <f t="shared" si="17"/>
        <v>3.22</v>
      </c>
      <c r="P310" s="46" t="str">
        <f t="shared" si="16"/>
        <v/>
      </c>
    </row>
    <row r="311" spans="11:16" s="46" customFormat="1" x14ac:dyDescent="0.3">
      <c r="K311" s="46" t="s">
        <v>1380</v>
      </c>
      <c r="L311" s="46" t="s">
        <v>1381</v>
      </c>
      <c r="M311" s="46" t="s">
        <v>1382</v>
      </c>
      <c r="N311" s="46">
        <v>3.12</v>
      </c>
      <c r="O311" s="46">
        <f t="shared" si="17"/>
        <v>3.12</v>
      </c>
      <c r="P311" s="46" t="str">
        <f t="shared" si="16"/>
        <v/>
      </c>
    </row>
    <row r="312" spans="11:16" s="46" customFormat="1" x14ac:dyDescent="0.3">
      <c r="K312" s="46" t="s">
        <v>1383</v>
      </c>
      <c r="L312" s="46" t="s">
        <v>1384</v>
      </c>
      <c r="M312" s="46" t="s">
        <v>1385</v>
      </c>
      <c r="N312" s="46">
        <v>3.43</v>
      </c>
      <c r="O312" s="46">
        <f t="shared" si="17"/>
        <v>3.43</v>
      </c>
      <c r="P312" s="46" t="str">
        <f t="shared" si="16"/>
        <v/>
      </c>
    </row>
    <row r="313" spans="11:16" s="46" customFormat="1" x14ac:dyDescent="0.3">
      <c r="K313" s="46" t="s">
        <v>1386</v>
      </c>
      <c r="L313" s="46" t="s">
        <v>1387</v>
      </c>
      <c r="M313" s="46" t="s">
        <v>389</v>
      </c>
      <c r="N313" s="46">
        <v>2.81</v>
      </c>
      <c r="O313" s="46">
        <f t="shared" si="17"/>
        <v>2.81</v>
      </c>
      <c r="P313" s="46" t="str">
        <f t="shared" si="16"/>
        <v/>
      </c>
    </row>
    <row r="314" spans="11:16" s="46" customFormat="1" x14ac:dyDescent="0.3">
      <c r="K314" s="46" t="s">
        <v>1388</v>
      </c>
      <c r="L314" s="46" t="s">
        <v>1389</v>
      </c>
      <c r="M314" s="46" t="s">
        <v>1390</v>
      </c>
      <c r="N314" s="46">
        <v>2.8</v>
      </c>
      <c r="O314" s="46">
        <f t="shared" si="17"/>
        <v>2.8</v>
      </c>
      <c r="P314" s="46" t="str">
        <f t="shared" si="16"/>
        <v/>
      </c>
    </row>
    <row r="315" spans="11:16" s="46" customFormat="1" x14ac:dyDescent="0.3">
      <c r="K315" s="46" t="s">
        <v>1391</v>
      </c>
      <c r="L315" s="46" t="s">
        <v>1392</v>
      </c>
      <c r="M315" s="46" t="s">
        <v>1393</v>
      </c>
      <c r="N315" s="46">
        <v>4.28</v>
      </c>
      <c r="O315" s="46">
        <f t="shared" si="17"/>
        <v>4.28</v>
      </c>
      <c r="P315" s="46" t="str">
        <f t="shared" si="16"/>
        <v>FRAGILES</v>
      </c>
    </row>
    <row r="316" spans="11:16" s="46" customFormat="1" x14ac:dyDescent="0.3">
      <c r="K316" s="46" t="s">
        <v>1394</v>
      </c>
      <c r="L316" s="46" t="s">
        <v>1395</v>
      </c>
      <c r="M316" s="46" t="s">
        <v>1396</v>
      </c>
      <c r="N316" s="46">
        <v>3.24</v>
      </c>
      <c r="O316" s="46">
        <f t="shared" si="17"/>
        <v>3.24</v>
      </c>
      <c r="P316" s="46" t="str">
        <f t="shared" si="16"/>
        <v/>
      </c>
    </row>
    <row r="317" spans="11:16" s="46" customFormat="1" x14ac:dyDescent="0.3">
      <c r="K317" s="46" t="s">
        <v>1397</v>
      </c>
      <c r="L317" s="46" t="s">
        <v>412</v>
      </c>
      <c r="M317" s="46" t="s">
        <v>394</v>
      </c>
      <c r="N317" s="46">
        <v>3.16</v>
      </c>
      <c r="O317" s="46">
        <f t="shared" si="17"/>
        <v>3.16</v>
      </c>
      <c r="P317" s="46" t="str">
        <f t="shared" si="16"/>
        <v/>
      </c>
    </row>
    <row r="318" spans="11:16" s="46" customFormat="1" x14ac:dyDescent="0.3">
      <c r="K318" s="46" t="s">
        <v>1398</v>
      </c>
      <c r="L318" s="46" t="s">
        <v>1399</v>
      </c>
      <c r="M318" s="46" t="s">
        <v>399</v>
      </c>
      <c r="N318" s="46">
        <v>2.63</v>
      </c>
      <c r="O318" s="46">
        <f t="shared" si="17"/>
        <v>2.63</v>
      </c>
      <c r="P318" s="46" t="str">
        <f t="shared" si="16"/>
        <v/>
      </c>
    </row>
    <row r="319" spans="11:16" s="46" customFormat="1" x14ac:dyDescent="0.3">
      <c r="K319" s="46" t="s">
        <v>1400</v>
      </c>
      <c r="L319" s="46" t="s">
        <v>1401</v>
      </c>
      <c r="M319" s="46" t="s">
        <v>404</v>
      </c>
      <c r="N319" s="46">
        <v>2.93</v>
      </c>
      <c r="O319" s="46">
        <f t="shared" si="17"/>
        <v>2.93</v>
      </c>
      <c r="P319" s="46" t="str">
        <f t="shared" si="16"/>
        <v/>
      </c>
    </row>
    <row r="320" spans="11:16" s="46" customFormat="1" x14ac:dyDescent="0.3">
      <c r="K320" s="46" t="s">
        <v>1402</v>
      </c>
      <c r="L320" s="46" t="s">
        <v>1403</v>
      </c>
      <c r="M320" s="46" t="s">
        <v>1404</v>
      </c>
      <c r="N320" s="46">
        <v>3.87</v>
      </c>
      <c r="O320" s="46">
        <f t="shared" si="17"/>
        <v>3.87</v>
      </c>
      <c r="P320" s="46" t="str">
        <f t="shared" si="16"/>
        <v>FRAGILES</v>
      </c>
    </row>
    <row r="321" spans="11:16" s="46" customFormat="1" x14ac:dyDescent="0.3">
      <c r="K321" s="46" t="s">
        <v>1405</v>
      </c>
      <c r="L321" s="46" t="s">
        <v>1406</v>
      </c>
      <c r="M321" s="46" t="s">
        <v>1407</v>
      </c>
      <c r="N321" s="46">
        <v>3.98</v>
      </c>
      <c r="O321" s="46">
        <f t="shared" si="17"/>
        <v>3.98</v>
      </c>
      <c r="P321" s="46" t="str">
        <f t="shared" si="16"/>
        <v>FRAGILES</v>
      </c>
    </row>
    <row r="322" spans="11:16" s="46" customFormat="1" x14ac:dyDescent="0.3">
      <c r="K322" s="46" t="s">
        <v>1408</v>
      </c>
      <c r="L322" s="46" t="s">
        <v>1409</v>
      </c>
      <c r="M322" s="46" t="s">
        <v>1410</v>
      </c>
      <c r="N322" s="46">
        <v>3.8</v>
      </c>
      <c r="O322" s="46">
        <f t="shared" si="17"/>
        <v>3.8</v>
      </c>
      <c r="P322" s="46" t="str">
        <f t="shared" si="16"/>
        <v/>
      </c>
    </row>
    <row r="323" spans="11:16" s="46" customFormat="1" x14ac:dyDescent="0.3">
      <c r="K323" s="46" t="s">
        <v>1411</v>
      </c>
      <c r="L323" s="46" t="s">
        <v>1412</v>
      </c>
      <c r="M323" s="46" t="s">
        <v>1413</v>
      </c>
      <c r="N323" s="46">
        <v>3.58</v>
      </c>
      <c r="O323" s="46">
        <f t="shared" si="17"/>
        <v>3.58</v>
      </c>
      <c r="P323" s="46" t="str">
        <f t="shared" si="16"/>
        <v/>
      </c>
    </row>
    <row r="324" spans="11:16" s="46" customFormat="1" x14ac:dyDescent="0.3">
      <c r="K324" s="46" t="s">
        <v>1414</v>
      </c>
      <c r="L324" s="46" t="s">
        <v>1415</v>
      </c>
      <c r="M324" s="46" t="s">
        <v>1416</v>
      </c>
      <c r="N324" s="46">
        <v>2.72</v>
      </c>
      <c r="O324" s="46">
        <f t="shared" si="17"/>
        <v>2.72</v>
      </c>
      <c r="P324" s="46" t="str">
        <f t="shared" si="16"/>
        <v/>
      </c>
    </row>
    <row r="325" spans="11:16" s="46" customFormat="1" x14ac:dyDescent="0.3">
      <c r="K325" s="46" t="s">
        <v>1417</v>
      </c>
      <c r="L325" s="46" t="s">
        <v>1418</v>
      </c>
      <c r="M325" s="46" t="s">
        <v>1419</v>
      </c>
      <c r="N325" s="46">
        <v>3.27</v>
      </c>
      <c r="O325" s="46">
        <f t="shared" si="17"/>
        <v>3.27</v>
      </c>
      <c r="P325" s="46" t="str">
        <f t="shared" si="16"/>
        <v/>
      </c>
    </row>
    <row r="326" spans="11:16" s="46" customFormat="1" x14ac:dyDescent="0.3">
      <c r="K326" s="46" t="s">
        <v>1420</v>
      </c>
      <c r="L326" s="46" t="s">
        <v>1421</v>
      </c>
      <c r="M326" s="46" t="s">
        <v>409</v>
      </c>
      <c r="N326" s="46">
        <v>3.54</v>
      </c>
      <c r="O326" s="46">
        <f t="shared" si="17"/>
        <v>3.54</v>
      </c>
      <c r="P326" s="46" t="str">
        <f t="shared" si="16"/>
        <v/>
      </c>
    </row>
    <row r="327" spans="11:16" s="46" customFormat="1" x14ac:dyDescent="0.3">
      <c r="K327" s="46" t="s">
        <v>1422</v>
      </c>
      <c r="L327" s="46" t="s">
        <v>1423</v>
      </c>
      <c r="M327" s="46" t="s">
        <v>414</v>
      </c>
      <c r="N327" s="46">
        <v>3.25</v>
      </c>
      <c r="O327" s="46">
        <f t="shared" si="17"/>
        <v>3.25</v>
      </c>
      <c r="P327" s="46" t="str">
        <f t="shared" si="16"/>
        <v/>
      </c>
    </row>
    <row r="328" spans="11:16" s="46" customFormat="1" x14ac:dyDescent="0.3">
      <c r="K328" s="46" t="s">
        <v>1424</v>
      </c>
      <c r="L328" s="46" t="s">
        <v>1425</v>
      </c>
      <c r="M328" s="46" t="s">
        <v>1426</v>
      </c>
      <c r="N328" s="46">
        <v>2.7</v>
      </c>
      <c r="O328" s="46">
        <f t="shared" si="17"/>
        <v>2.7</v>
      </c>
      <c r="P328" s="46" t="str">
        <f t="shared" si="16"/>
        <v/>
      </c>
    </row>
    <row r="329" spans="11:16" s="46" customFormat="1" x14ac:dyDescent="0.3">
      <c r="K329" s="46" t="s">
        <v>1427</v>
      </c>
      <c r="L329" s="46" t="s">
        <v>1428</v>
      </c>
      <c r="M329" s="46" t="s">
        <v>1429</v>
      </c>
      <c r="N329" s="46">
        <v>2.96</v>
      </c>
      <c r="O329" s="46">
        <f t="shared" si="17"/>
        <v>2.96</v>
      </c>
      <c r="P329" s="46" t="str">
        <f t="shared" si="16"/>
        <v/>
      </c>
    </row>
    <row r="330" spans="11:16" s="46" customFormat="1" x14ac:dyDescent="0.3">
      <c r="K330" s="46" t="s">
        <v>1430</v>
      </c>
      <c r="L330" s="46" t="s">
        <v>1431</v>
      </c>
      <c r="M330" s="46" t="s">
        <v>1432</v>
      </c>
      <c r="N330" s="46">
        <v>3.44</v>
      </c>
      <c r="O330" s="46">
        <f t="shared" si="17"/>
        <v>3.44</v>
      </c>
      <c r="P330" s="46" t="str">
        <f t="shared" ref="P330:P393" si="18">IF(O330&gt;$O$8,"FRAGILES","")</f>
        <v/>
      </c>
    </row>
    <row r="331" spans="11:16" s="46" customFormat="1" x14ac:dyDescent="0.3">
      <c r="K331" s="46" t="s">
        <v>1433</v>
      </c>
      <c r="L331" s="46" t="s">
        <v>1434</v>
      </c>
      <c r="M331" s="46" t="s">
        <v>1435</v>
      </c>
      <c r="N331" s="46">
        <v>2.64</v>
      </c>
      <c r="O331" s="46">
        <f t="shared" ref="O331:O394" si="19">N331+0</f>
        <v>2.64</v>
      </c>
      <c r="P331" s="46" t="str">
        <f t="shared" si="18"/>
        <v/>
      </c>
    </row>
    <row r="332" spans="11:16" s="46" customFormat="1" x14ac:dyDescent="0.3">
      <c r="K332" s="46" t="s">
        <v>1436</v>
      </c>
      <c r="L332" s="46" t="s">
        <v>1437</v>
      </c>
      <c r="M332" s="46" t="s">
        <v>418</v>
      </c>
      <c r="N332" s="46">
        <v>3.88</v>
      </c>
      <c r="O332" s="46">
        <f t="shared" si="19"/>
        <v>3.88</v>
      </c>
      <c r="P332" s="46" t="str">
        <f t="shared" si="18"/>
        <v>FRAGILES</v>
      </c>
    </row>
    <row r="333" spans="11:16" s="46" customFormat="1" x14ac:dyDescent="0.3">
      <c r="K333" s="46" t="s">
        <v>1438</v>
      </c>
      <c r="L333" s="46" t="s">
        <v>1439</v>
      </c>
      <c r="M333" s="46" t="s">
        <v>1440</v>
      </c>
      <c r="N333" s="46">
        <v>3.72</v>
      </c>
      <c r="O333" s="46">
        <f t="shared" si="19"/>
        <v>3.72</v>
      </c>
      <c r="P333" s="46" t="str">
        <f t="shared" si="18"/>
        <v/>
      </c>
    </row>
    <row r="334" spans="11:16" s="46" customFormat="1" x14ac:dyDescent="0.3">
      <c r="K334" s="46" t="s">
        <v>1441</v>
      </c>
      <c r="L334" s="46" t="s">
        <v>1442</v>
      </c>
      <c r="M334" s="46" t="s">
        <v>1443</v>
      </c>
      <c r="N334" s="46">
        <v>3.19</v>
      </c>
      <c r="O334" s="46">
        <f t="shared" si="19"/>
        <v>3.19</v>
      </c>
      <c r="P334" s="46" t="str">
        <f t="shared" si="18"/>
        <v/>
      </c>
    </row>
    <row r="335" spans="11:16" s="46" customFormat="1" x14ac:dyDescent="0.3">
      <c r="K335" s="46" t="s">
        <v>1444</v>
      </c>
      <c r="L335" s="46" t="s">
        <v>1445</v>
      </c>
      <c r="M335" s="46" t="s">
        <v>1446</v>
      </c>
      <c r="N335" s="46">
        <v>3.27</v>
      </c>
      <c r="O335" s="46">
        <f t="shared" si="19"/>
        <v>3.27</v>
      </c>
      <c r="P335" s="46" t="str">
        <f t="shared" si="18"/>
        <v/>
      </c>
    </row>
    <row r="336" spans="11:16" s="46" customFormat="1" x14ac:dyDescent="0.3">
      <c r="K336" s="46" t="s">
        <v>1447</v>
      </c>
      <c r="L336" s="46" t="s">
        <v>518</v>
      </c>
      <c r="M336" s="46" t="s">
        <v>422</v>
      </c>
      <c r="N336" s="46">
        <v>3.37</v>
      </c>
      <c r="O336" s="46">
        <f t="shared" si="19"/>
        <v>3.37</v>
      </c>
      <c r="P336" s="46" t="str">
        <f t="shared" si="18"/>
        <v/>
      </c>
    </row>
    <row r="337" spans="11:16" s="46" customFormat="1" x14ac:dyDescent="0.3">
      <c r="K337" s="46" t="s">
        <v>1448</v>
      </c>
      <c r="L337" s="46" t="s">
        <v>1449</v>
      </c>
      <c r="M337" s="46" t="s">
        <v>1450</v>
      </c>
      <c r="N337" s="46">
        <v>2.39</v>
      </c>
      <c r="O337" s="46">
        <f t="shared" si="19"/>
        <v>2.39</v>
      </c>
      <c r="P337" s="46" t="str">
        <f t="shared" si="18"/>
        <v/>
      </c>
    </row>
    <row r="338" spans="11:16" s="46" customFormat="1" x14ac:dyDescent="0.3">
      <c r="K338" s="46" t="s">
        <v>1451</v>
      </c>
      <c r="L338" s="46" t="s">
        <v>494</v>
      </c>
      <c r="M338" s="46" t="s">
        <v>427</v>
      </c>
      <c r="N338" s="46">
        <v>2.91</v>
      </c>
      <c r="O338" s="46">
        <f t="shared" si="19"/>
        <v>2.91</v>
      </c>
      <c r="P338" s="46" t="str">
        <f t="shared" si="18"/>
        <v/>
      </c>
    </row>
    <row r="339" spans="11:16" s="46" customFormat="1" x14ac:dyDescent="0.3">
      <c r="K339" s="46" t="s">
        <v>1452</v>
      </c>
      <c r="L339" s="46" t="s">
        <v>1453</v>
      </c>
      <c r="M339" s="46" t="s">
        <v>1454</v>
      </c>
      <c r="N339" s="46">
        <v>3.85</v>
      </c>
      <c r="O339" s="46">
        <f t="shared" si="19"/>
        <v>3.85</v>
      </c>
      <c r="P339" s="46" t="str">
        <f t="shared" si="18"/>
        <v>FRAGILES</v>
      </c>
    </row>
    <row r="340" spans="11:16" s="46" customFormat="1" x14ac:dyDescent="0.3">
      <c r="K340" s="46" t="s">
        <v>1455</v>
      </c>
      <c r="L340" s="46" t="s">
        <v>1456</v>
      </c>
      <c r="M340" s="46" t="s">
        <v>1457</v>
      </c>
      <c r="N340" s="46">
        <v>4.32</v>
      </c>
      <c r="O340" s="46">
        <f t="shared" si="19"/>
        <v>4.32</v>
      </c>
      <c r="P340" s="46" t="str">
        <f t="shared" si="18"/>
        <v>FRAGILES</v>
      </c>
    </row>
    <row r="341" spans="11:16" s="46" customFormat="1" x14ac:dyDescent="0.3">
      <c r="K341" s="46" t="s">
        <v>1458</v>
      </c>
      <c r="L341" s="46" t="s">
        <v>1459</v>
      </c>
      <c r="M341" s="46" t="s">
        <v>1460</v>
      </c>
      <c r="N341" s="46">
        <v>2.6</v>
      </c>
      <c r="O341" s="46">
        <f t="shared" si="19"/>
        <v>2.6</v>
      </c>
      <c r="P341" s="46" t="str">
        <f t="shared" si="18"/>
        <v/>
      </c>
    </row>
    <row r="342" spans="11:16" s="46" customFormat="1" x14ac:dyDescent="0.3">
      <c r="K342" s="46" t="s">
        <v>1461</v>
      </c>
      <c r="L342" s="46" t="s">
        <v>1462</v>
      </c>
      <c r="M342" s="46" t="s">
        <v>1463</v>
      </c>
      <c r="N342" s="46">
        <v>3.42</v>
      </c>
      <c r="O342" s="46">
        <f t="shared" si="19"/>
        <v>3.42</v>
      </c>
      <c r="P342" s="46" t="str">
        <f t="shared" si="18"/>
        <v/>
      </c>
    </row>
    <row r="343" spans="11:16" s="46" customFormat="1" x14ac:dyDescent="0.3">
      <c r="K343" s="46" t="s">
        <v>1464</v>
      </c>
      <c r="L343" s="46" t="s">
        <v>1465</v>
      </c>
      <c r="M343" s="46" t="s">
        <v>1466</v>
      </c>
      <c r="N343" s="46">
        <v>2.5299999999999998</v>
      </c>
      <c r="O343" s="46">
        <f t="shared" si="19"/>
        <v>2.5299999999999998</v>
      </c>
      <c r="P343" s="46" t="str">
        <f t="shared" si="18"/>
        <v/>
      </c>
    </row>
    <row r="344" spans="11:16" s="46" customFormat="1" x14ac:dyDescent="0.3">
      <c r="K344" s="46" t="s">
        <v>1467</v>
      </c>
      <c r="L344" s="46" t="s">
        <v>1468</v>
      </c>
      <c r="M344" s="46" t="s">
        <v>1469</v>
      </c>
      <c r="N344" s="46">
        <v>3</v>
      </c>
      <c r="O344" s="46">
        <f t="shared" si="19"/>
        <v>3</v>
      </c>
      <c r="P344" s="46" t="str">
        <f t="shared" si="18"/>
        <v/>
      </c>
    </row>
    <row r="345" spans="11:16" s="46" customFormat="1" x14ac:dyDescent="0.3">
      <c r="K345" s="46" t="s">
        <v>1470</v>
      </c>
      <c r="L345" s="46" t="s">
        <v>1471</v>
      </c>
      <c r="M345" s="46" t="s">
        <v>432</v>
      </c>
      <c r="N345" s="46">
        <v>4.46</v>
      </c>
      <c r="O345" s="46">
        <f t="shared" si="19"/>
        <v>4.46</v>
      </c>
      <c r="P345" s="46" t="str">
        <f t="shared" si="18"/>
        <v>FRAGILES</v>
      </c>
    </row>
    <row r="346" spans="11:16" s="46" customFormat="1" x14ac:dyDescent="0.3">
      <c r="K346" s="46" t="s">
        <v>1472</v>
      </c>
      <c r="L346" s="46" t="s">
        <v>1473</v>
      </c>
      <c r="M346" s="46" t="s">
        <v>1474</v>
      </c>
      <c r="N346" s="46">
        <v>3.11</v>
      </c>
      <c r="O346" s="46">
        <f t="shared" si="19"/>
        <v>3.11</v>
      </c>
      <c r="P346" s="46" t="str">
        <f t="shared" si="18"/>
        <v/>
      </c>
    </row>
    <row r="347" spans="11:16" s="46" customFormat="1" x14ac:dyDescent="0.3">
      <c r="K347" s="46" t="s">
        <v>1475</v>
      </c>
      <c r="L347" s="46" t="s">
        <v>1476</v>
      </c>
      <c r="M347" s="46" t="s">
        <v>1477</v>
      </c>
      <c r="N347" s="46">
        <v>3.34</v>
      </c>
      <c r="O347" s="46">
        <f t="shared" si="19"/>
        <v>3.34</v>
      </c>
      <c r="P347" s="46" t="str">
        <f t="shared" si="18"/>
        <v/>
      </c>
    </row>
    <row r="348" spans="11:16" s="46" customFormat="1" x14ac:dyDescent="0.3">
      <c r="K348" s="46" t="s">
        <v>1478</v>
      </c>
      <c r="L348" s="46" t="s">
        <v>1479</v>
      </c>
      <c r="M348" s="46" t="s">
        <v>1480</v>
      </c>
      <c r="N348" s="46">
        <v>3.68</v>
      </c>
      <c r="O348" s="46">
        <f t="shared" si="19"/>
        <v>3.68</v>
      </c>
      <c r="P348" s="46" t="str">
        <f t="shared" si="18"/>
        <v/>
      </c>
    </row>
    <row r="349" spans="11:16" s="46" customFormat="1" x14ac:dyDescent="0.3">
      <c r="K349" s="46" t="s">
        <v>1481</v>
      </c>
      <c r="L349" s="46" t="s">
        <v>1482</v>
      </c>
      <c r="M349" s="46" t="s">
        <v>1483</v>
      </c>
      <c r="N349" s="46">
        <v>2.58</v>
      </c>
      <c r="O349" s="46">
        <f t="shared" si="19"/>
        <v>2.58</v>
      </c>
      <c r="P349" s="46" t="str">
        <f t="shared" si="18"/>
        <v/>
      </c>
    </row>
    <row r="350" spans="11:16" s="46" customFormat="1" x14ac:dyDescent="0.3">
      <c r="K350" s="46" t="s">
        <v>1484</v>
      </c>
      <c r="L350" s="46" t="s">
        <v>1485</v>
      </c>
      <c r="M350" s="46" t="s">
        <v>437</v>
      </c>
      <c r="N350" s="46">
        <v>2.6</v>
      </c>
      <c r="O350" s="46">
        <f t="shared" si="19"/>
        <v>2.6</v>
      </c>
      <c r="P350" s="46" t="str">
        <f t="shared" si="18"/>
        <v/>
      </c>
    </row>
    <row r="351" spans="11:16" s="46" customFormat="1" x14ac:dyDescent="0.3">
      <c r="K351" s="46" t="s">
        <v>1486</v>
      </c>
      <c r="L351" s="46" t="s">
        <v>1487</v>
      </c>
      <c r="M351" s="46" t="s">
        <v>1488</v>
      </c>
      <c r="N351" s="46">
        <v>2.67</v>
      </c>
      <c r="O351" s="46">
        <f t="shared" si="19"/>
        <v>2.67</v>
      </c>
      <c r="P351" s="46" t="str">
        <f t="shared" si="18"/>
        <v/>
      </c>
    </row>
    <row r="352" spans="11:16" s="46" customFormat="1" x14ac:dyDescent="0.3">
      <c r="K352" s="46" t="s">
        <v>1489</v>
      </c>
      <c r="L352" s="46" t="s">
        <v>1490</v>
      </c>
      <c r="M352" s="46" t="s">
        <v>1491</v>
      </c>
      <c r="N352" s="46">
        <v>3.6</v>
      </c>
      <c r="O352" s="46">
        <f t="shared" si="19"/>
        <v>3.6</v>
      </c>
      <c r="P352" s="46" t="str">
        <f t="shared" si="18"/>
        <v/>
      </c>
    </row>
    <row r="353" spans="11:16" s="46" customFormat="1" x14ac:dyDescent="0.3">
      <c r="K353" s="46" t="s">
        <v>1492</v>
      </c>
      <c r="L353" s="46" t="s">
        <v>1493</v>
      </c>
      <c r="M353" s="46" t="s">
        <v>1494</v>
      </c>
      <c r="N353" s="46">
        <v>3.38</v>
      </c>
      <c r="O353" s="46">
        <f t="shared" si="19"/>
        <v>3.38</v>
      </c>
      <c r="P353" s="46" t="str">
        <f t="shared" si="18"/>
        <v/>
      </c>
    </row>
    <row r="354" spans="11:16" s="46" customFormat="1" x14ac:dyDescent="0.3">
      <c r="K354" s="46" t="s">
        <v>1495</v>
      </c>
      <c r="L354" s="46" t="s">
        <v>1496</v>
      </c>
      <c r="M354" s="46" t="s">
        <v>1497</v>
      </c>
      <c r="N354" s="46">
        <v>3.71</v>
      </c>
      <c r="O354" s="46">
        <f t="shared" si="19"/>
        <v>3.71</v>
      </c>
      <c r="P354" s="46" t="str">
        <f t="shared" si="18"/>
        <v/>
      </c>
    </row>
    <row r="355" spans="11:16" s="46" customFormat="1" x14ac:dyDescent="0.3">
      <c r="K355" s="46" t="s">
        <v>1498</v>
      </c>
      <c r="L355" s="46" t="s">
        <v>1499</v>
      </c>
      <c r="M355" s="46" t="s">
        <v>1500</v>
      </c>
      <c r="N355" s="46">
        <v>3.19</v>
      </c>
      <c r="O355" s="46">
        <f t="shared" si="19"/>
        <v>3.19</v>
      </c>
      <c r="P355" s="46" t="str">
        <f t="shared" si="18"/>
        <v/>
      </c>
    </row>
    <row r="356" spans="11:16" s="46" customFormat="1" x14ac:dyDescent="0.3">
      <c r="K356" s="46" t="s">
        <v>1501</v>
      </c>
      <c r="L356" s="46" t="s">
        <v>1502</v>
      </c>
      <c r="M356" s="46" t="s">
        <v>1503</v>
      </c>
      <c r="N356" s="46">
        <v>3.4</v>
      </c>
      <c r="O356" s="46">
        <f t="shared" si="19"/>
        <v>3.4</v>
      </c>
      <c r="P356" s="46" t="str">
        <f t="shared" si="18"/>
        <v/>
      </c>
    </row>
    <row r="357" spans="11:16" s="46" customFormat="1" x14ac:dyDescent="0.3">
      <c r="K357" s="46" t="s">
        <v>1504</v>
      </c>
      <c r="L357" s="46" t="s">
        <v>1505</v>
      </c>
      <c r="M357" s="46" t="s">
        <v>1506</v>
      </c>
      <c r="N357" s="46">
        <v>3.83</v>
      </c>
      <c r="O357" s="46">
        <f t="shared" si="19"/>
        <v>3.83</v>
      </c>
      <c r="P357" s="46" t="str">
        <f t="shared" si="18"/>
        <v>FRAGILES</v>
      </c>
    </row>
    <row r="358" spans="11:16" s="46" customFormat="1" x14ac:dyDescent="0.3">
      <c r="K358" s="46" t="s">
        <v>1507</v>
      </c>
      <c r="L358" s="46" t="s">
        <v>1508</v>
      </c>
      <c r="M358" s="46" t="s">
        <v>1509</v>
      </c>
      <c r="N358" s="46">
        <v>2.69</v>
      </c>
      <c r="O358" s="46">
        <f t="shared" si="19"/>
        <v>2.69</v>
      </c>
      <c r="P358" s="46" t="str">
        <f t="shared" si="18"/>
        <v/>
      </c>
    </row>
    <row r="359" spans="11:16" s="46" customFormat="1" x14ac:dyDescent="0.3">
      <c r="K359" s="46" t="s">
        <v>1510</v>
      </c>
      <c r="L359" s="46" t="s">
        <v>1511</v>
      </c>
      <c r="M359" s="46" t="s">
        <v>1512</v>
      </c>
      <c r="N359" s="46">
        <v>2.9</v>
      </c>
      <c r="O359" s="46">
        <f t="shared" si="19"/>
        <v>2.9</v>
      </c>
      <c r="P359" s="46" t="str">
        <f t="shared" si="18"/>
        <v/>
      </c>
    </row>
    <row r="360" spans="11:16" s="46" customFormat="1" x14ac:dyDescent="0.3">
      <c r="K360" s="46" t="s">
        <v>1513</v>
      </c>
      <c r="L360" s="46" t="s">
        <v>1514</v>
      </c>
      <c r="M360" s="46" t="s">
        <v>1515</v>
      </c>
      <c r="N360" s="46">
        <v>3.45</v>
      </c>
      <c r="O360" s="46">
        <f t="shared" si="19"/>
        <v>3.45</v>
      </c>
      <c r="P360" s="46" t="str">
        <f t="shared" si="18"/>
        <v/>
      </c>
    </row>
    <row r="361" spans="11:16" s="46" customFormat="1" x14ac:dyDescent="0.3">
      <c r="K361" s="46" t="s">
        <v>1516</v>
      </c>
      <c r="L361" s="46" t="s">
        <v>1517</v>
      </c>
      <c r="M361" s="46" t="s">
        <v>1518</v>
      </c>
      <c r="N361" s="46">
        <v>2.8</v>
      </c>
      <c r="O361" s="46">
        <f t="shared" si="19"/>
        <v>2.8</v>
      </c>
      <c r="P361" s="46" t="str">
        <f t="shared" si="18"/>
        <v/>
      </c>
    </row>
    <row r="362" spans="11:16" s="46" customFormat="1" x14ac:dyDescent="0.3">
      <c r="K362" s="46" t="s">
        <v>1519</v>
      </c>
      <c r="L362" s="46" t="s">
        <v>1520</v>
      </c>
      <c r="M362" s="46" t="s">
        <v>1521</v>
      </c>
      <c r="N362" s="46">
        <v>4.0999999999999996</v>
      </c>
      <c r="O362" s="46">
        <f t="shared" si="19"/>
        <v>4.0999999999999996</v>
      </c>
      <c r="P362" s="46" t="str">
        <f t="shared" si="18"/>
        <v>FRAGILES</v>
      </c>
    </row>
    <row r="363" spans="11:16" s="46" customFormat="1" x14ac:dyDescent="0.3">
      <c r="K363" s="46" t="s">
        <v>1522</v>
      </c>
      <c r="L363" s="46" t="s">
        <v>1523</v>
      </c>
      <c r="M363" s="46" t="s">
        <v>1524</v>
      </c>
      <c r="N363" s="46">
        <v>2.33</v>
      </c>
      <c r="O363" s="46">
        <f t="shared" si="19"/>
        <v>2.33</v>
      </c>
      <c r="P363" s="46" t="str">
        <f t="shared" si="18"/>
        <v/>
      </c>
    </row>
    <row r="364" spans="11:16" s="46" customFormat="1" x14ac:dyDescent="0.3">
      <c r="K364" s="46" t="s">
        <v>1525</v>
      </c>
      <c r="L364" s="46" t="s">
        <v>1348</v>
      </c>
      <c r="M364" s="46" t="s">
        <v>1526</v>
      </c>
      <c r="N364" s="46">
        <v>3.79</v>
      </c>
      <c r="O364" s="46">
        <f t="shared" si="19"/>
        <v>3.79</v>
      </c>
      <c r="P364" s="46" t="str">
        <f t="shared" si="18"/>
        <v/>
      </c>
    </row>
    <row r="365" spans="11:16" s="46" customFormat="1" x14ac:dyDescent="0.3">
      <c r="K365" s="46" t="s">
        <v>1527</v>
      </c>
      <c r="L365" s="46" t="s">
        <v>1528</v>
      </c>
      <c r="M365" s="46" t="s">
        <v>1529</v>
      </c>
      <c r="N365" s="46">
        <v>3.05</v>
      </c>
      <c r="O365" s="46">
        <f t="shared" si="19"/>
        <v>3.05</v>
      </c>
      <c r="P365" s="46" t="str">
        <f t="shared" si="18"/>
        <v/>
      </c>
    </row>
    <row r="366" spans="11:16" s="46" customFormat="1" x14ac:dyDescent="0.3">
      <c r="K366" s="46" t="s">
        <v>1530</v>
      </c>
      <c r="L366" s="46" t="s">
        <v>1531</v>
      </c>
      <c r="M366" s="46" t="s">
        <v>443</v>
      </c>
      <c r="N366" s="46">
        <v>4.1100000000000003</v>
      </c>
      <c r="O366" s="46">
        <f t="shared" si="19"/>
        <v>4.1100000000000003</v>
      </c>
      <c r="P366" s="46" t="str">
        <f t="shared" si="18"/>
        <v>FRAGILES</v>
      </c>
    </row>
    <row r="367" spans="11:16" s="46" customFormat="1" x14ac:dyDescent="0.3">
      <c r="K367" s="46" t="s">
        <v>1530</v>
      </c>
      <c r="L367" s="46" t="s">
        <v>1532</v>
      </c>
      <c r="M367" s="46" t="s">
        <v>1533</v>
      </c>
      <c r="N367" s="46">
        <v>4.3499999999999996</v>
      </c>
      <c r="O367" s="46">
        <f t="shared" si="19"/>
        <v>4.3499999999999996</v>
      </c>
      <c r="P367" s="46" t="str">
        <f t="shared" si="18"/>
        <v>FRAGILES</v>
      </c>
    </row>
    <row r="368" spans="11:16" s="46" customFormat="1" x14ac:dyDescent="0.3">
      <c r="K368" s="46" t="s">
        <v>1534</v>
      </c>
      <c r="L368" s="46" t="s">
        <v>382</v>
      </c>
      <c r="M368" s="46" t="s">
        <v>1535</v>
      </c>
      <c r="N368" s="46">
        <v>3.67</v>
      </c>
      <c r="O368" s="46">
        <f t="shared" si="19"/>
        <v>3.67</v>
      </c>
      <c r="P368" s="46" t="str">
        <f t="shared" si="18"/>
        <v/>
      </c>
    </row>
    <row r="369" spans="11:16" s="46" customFormat="1" x14ac:dyDescent="0.3">
      <c r="K369" s="46" t="s">
        <v>1536</v>
      </c>
      <c r="L369" s="46" t="s">
        <v>1537</v>
      </c>
      <c r="M369" s="46" t="s">
        <v>1538</v>
      </c>
      <c r="N369" s="46">
        <v>2.16</v>
      </c>
      <c r="O369" s="46">
        <f t="shared" si="19"/>
        <v>2.16</v>
      </c>
      <c r="P369" s="46" t="str">
        <f t="shared" si="18"/>
        <v/>
      </c>
    </row>
    <row r="370" spans="11:16" s="46" customFormat="1" x14ac:dyDescent="0.3">
      <c r="K370" s="46" t="s">
        <v>1539</v>
      </c>
      <c r="L370" s="46" t="s">
        <v>1540</v>
      </c>
      <c r="M370" s="46" t="s">
        <v>1541</v>
      </c>
      <c r="N370" s="46">
        <v>3.92</v>
      </c>
      <c r="O370" s="46">
        <f t="shared" si="19"/>
        <v>3.92</v>
      </c>
      <c r="P370" s="46" t="str">
        <f t="shared" si="18"/>
        <v>FRAGILES</v>
      </c>
    </row>
    <row r="371" spans="11:16" s="46" customFormat="1" x14ac:dyDescent="0.3">
      <c r="K371" s="46" t="s">
        <v>1542</v>
      </c>
      <c r="L371" s="46" t="s">
        <v>1543</v>
      </c>
      <c r="M371" s="46" t="s">
        <v>1544</v>
      </c>
      <c r="N371" s="46">
        <v>3.7</v>
      </c>
      <c r="O371" s="46">
        <f t="shared" si="19"/>
        <v>3.7</v>
      </c>
      <c r="P371" s="46" t="str">
        <f t="shared" si="18"/>
        <v/>
      </c>
    </row>
    <row r="372" spans="11:16" s="46" customFormat="1" x14ac:dyDescent="0.3">
      <c r="K372" s="46" t="s">
        <v>1545</v>
      </c>
      <c r="L372" s="46" t="s">
        <v>573</v>
      </c>
      <c r="M372" s="46" t="s">
        <v>447</v>
      </c>
      <c r="N372" s="46">
        <v>3.64</v>
      </c>
      <c r="O372" s="46">
        <f t="shared" si="19"/>
        <v>3.64</v>
      </c>
      <c r="P372" s="46" t="str">
        <f t="shared" si="18"/>
        <v/>
      </c>
    </row>
    <row r="373" spans="11:16" s="46" customFormat="1" x14ac:dyDescent="0.3">
      <c r="K373" s="46" t="s">
        <v>1546</v>
      </c>
      <c r="L373" s="46" t="s">
        <v>1547</v>
      </c>
      <c r="M373" s="46" t="s">
        <v>1548</v>
      </c>
      <c r="N373" s="46">
        <v>3.23</v>
      </c>
      <c r="O373" s="46">
        <f t="shared" si="19"/>
        <v>3.23</v>
      </c>
      <c r="P373" s="46" t="str">
        <f t="shared" si="18"/>
        <v/>
      </c>
    </row>
    <row r="374" spans="11:16" s="46" customFormat="1" x14ac:dyDescent="0.3">
      <c r="K374" s="46" t="s">
        <v>1549</v>
      </c>
      <c r="L374" s="46" t="s">
        <v>1550</v>
      </c>
      <c r="M374" s="46" t="s">
        <v>1551</v>
      </c>
      <c r="N374" s="46">
        <v>3.64</v>
      </c>
      <c r="O374" s="46">
        <f t="shared" si="19"/>
        <v>3.64</v>
      </c>
      <c r="P374" s="46" t="str">
        <f t="shared" si="18"/>
        <v/>
      </c>
    </row>
    <row r="375" spans="11:16" s="46" customFormat="1" x14ac:dyDescent="0.3">
      <c r="K375" s="46" t="s">
        <v>1552</v>
      </c>
      <c r="L375" s="46" t="s">
        <v>1553</v>
      </c>
      <c r="M375" s="46" t="s">
        <v>1554</v>
      </c>
      <c r="N375" s="46">
        <v>3.45</v>
      </c>
      <c r="O375" s="46">
        <f t="shared" si="19"/>
        <v>3.45</v>
      </c>
      <c r="P375" s="46" t="str">
        <f t="shared" si="18"/>
        <v/>
      </c>
    </row>
    <row r="376" spans="11:16" s="46" customFormat="1" x14ac:dyDescent="0.3">
      <c r="K376" s="46" t="s">
        <v>1555</v>
      </c>
      <c r="L376" s="46" t="s">
        <v>1556</v>
      </c>
      <c r="M376" s="46" t="s">
        <v>1557</v>
      </c>
      <c r="N376" s="46">
        <v>2.4500000000000002</v>
      </c>
      <c r="O376" s="46">
        <f t="shared" si="19"/>
        <v>2.4500000000000002</v>
      </c>
      <c r="P376" s="46" t="str">
        <f t="shared" si="18"/>
        <v/>
      </c>
    </row>
    <row r="377" spans="11:16" s="46" customFormat="1" x14ac:dyDescent="0.3">
      <c r="K377" s="46" t="s">
        <v>1558</v>
      </c>
      <c r="L377" s="46" t="s">
        <v>1559</v>
      </c>
      <c r="M377" s="46" t="s">
        <v>1560</v>
      </c>
      <c r="N377" s="46">
        <v>2.91</v>
      </c>
      <c r="O377" s="46">
        <f t="shared" si="19"/>
        <v>2.91</v>
      </c>
      <c r="P377" s="46" t="str">
        <f t="shared" si="18"/>
        <v/>
      </c>
    </row>
    <row r="378" spans="11:16" s="46" customFormat="1" x14ac:dyDescent="0.3">
      <c r="K378" s="46" t="s">
        <v>1561</v>
      </c>
      <c r="L378" s="46" t="s">
        <v>1291</v>
      </c>
      <c r="M378" s="46" t="s">
        <v>1562</v>
      </c>
      <c r="N378" s="46">
        <v>3.23</v>
      </c>
      <c r="O378" s="46">
        <f t="shared" si="19"/>
        <v>3.23</v>
      </c>
      <c r="P378" s="46" t="str">
        <f t="shared" si="18"/>
        <v/>
      </c>
    </row>
    <row r="379" spans="11:16" s="46" customFormat="1" x14ac:dyDescent="0.3">
      <c r="K379" s="46" t="s">
        <v>1563</v>
      </c>
      <c r="L379" s="46" t="s">
        <v>1564</v>
      </c>
      <c r="M379" s="46" t="s">
        <v>1565</v>
      </c>
      <c r="N379" s="46">
        <v>3.08</v>
      </c>
      <c r="O379" s="46">
        <f t="shared" si="19"/>
        <v>3.08</v>
      </c>
      <c r="P379" s="46" t="str">
        <f t="shared" si="18"/>
        <v/>
      </c>
    </row>
    <row r="380" spans="11:16" s="46" customFormat="1" x14ac:dyDescent="0.3">
      <c r="K380" s="46" t="s">
        <v>1566</v>
      </c>
      <c r="L380" s="46" t="s">
        <v>1567</v>
      </c>
      <c r="M380" s="46" t="s">
        <v>456</v>
      </c>
      <c r="N380" s="46">
        <v>3.72</v>
      </c>
      <c r="O380" s="46">
        <f t="shared" si="19"/>
        <v>3.72</v>
      </c>
      <c r="P380" s="46" t="str">
        <f t="shared" si="18"/>
        <v/>
      </c>
    </row>
    <row r="381" spans="11:16" s="46" customFormat="1" x14ac:dyDescent="0.3">
      <c r="K381" s="46" t="s">
        <v>1568</v>
      </c>
      <c r="L381" s="46" t="s">
        <v>1569</v>
      </c>
      <c r="M381" s="46" t="s">
        <v>1570</v>
      </c>
      <c r="N381" s="46">
        <v>3.88</v>
      </c>
      <c r="O381" s="46">
        <f t="shared" si="19"/>
        <v>3.88</v>
      </c>
      <c r="P381" s="46" t="str">
        <f t="shared" si="18"/>
        <v>FRAGILES</v>
      </c>
    </row>
    <row r="382" spans="11:16" s="46" customFormat="1" x14ac:dyDescent="0.3">
      <c r="K382" s="46" t="s">
        <v>1571</v>
      </c>
      <c r="L382" s="46" t="s">
        <v>1406</v>
      </c>
      <c r="M382" s="46" t="s">
        <v>1572</v>
      </c>
      <c r="N382" s="46">
        <v>3.86</v>
      </c>
      <c r="O382" s="46">
        <f t="shared" si="19"/>
        <v>3.86</v>
      </c>
      <c r="P382" s="46" t="str">
        <f t="shared" si="18"/>
        <v>FRAGILES</v>
      </c>
    </row>
    <row r="383" spans="11:16" s="46" customFormat="1" x14ac:dyDescent="0.3">
      <c r="K383" s="46" t="s">
        <v>1573</v>
      </c>
      <c r="L383" s="46" t="s">
        <v>1574</v>
      </c>
      <c r="M383" s="46" t="s">
        <v>1575</v>
      </c>
      <c r="N383" s="46">
        <v>2.97</v>
      </c>
      <c r="O383" s="46">
        <f t="shared" si="19"/>
        <v>2.97</v>
      </c>
      <c r="P383" s="46" t="str">
        <f t="shared" si="18"/>
        <v/>
      </c>
    </row>
    <row r="384" spans="11:16" s="46" customFormat="1" x14ac:dyDescent="0.3">
      <c r="K384" s="46" t="s">
        <v>1576</v>
      </c>
      <c r="L384" s="46" t="s">
        <v>1577</v>
      </c>
      <c r="M384" s="46" t="s">
        <v>1578</v>
      </c>
      <c r="N384" s="46">
        <v>2.85</v>
      </c>
      <c r="O384" s="46">
        <f t="shared" si="19"/>
        <v>2.85</v>
      </c>
      <c r="P384" s="46" t="str">
        <f t="shared" si="18"/>
        <v/>
      </c>
    </row>
    <row r="385" spans="11:16" s="46" customFormat="1" x14ac:dyDescent="0.3">
      <c r="K385" s="46" t="s">
        <v>1579</v>
      </c>
      <c r="L385" s="46" t="s">
        <v>1580</v>
      </c>
      <c r="M385" s="46" t="s">
        <v>1581</v>
      </c>
      <c r="N385" s="46">
        <v>3.49</v>
      </c>
      <c r="O385" s="46">
        <f t="shared" si="19"/>
        <v>3.49</v>
      </c>
      <c r="P385" s="46" t="str">
        <f t="shared" si="18"/>
        <v/>
      </c>
    </row>
    <row r="386" spans="11:16" s="46" customFormat="1" x14ac:dyDescent="0.3">
      <c r="K386" s="46" t="s">
        <v>1582</v>
      </c>
      <c r="L386" s="46" t="s">
        <v>1583</v>
      </c>
      <c r="M386" s="46" t="s">
        <v>1584</v>
      </c>
      <c r="N386" s="46">
        <v>2.79</v>
      </c>
      <c r="O386" s="46">
        <f t="shared" si="19"/>
        <v>2.79</v>
      </c>
      <c r="P386" s="46" t="str">
        <f t="shared" si="18"/>
        <v/>
      </c>
    </row>
    <row r="387" spans="11:16" s="46" customFormat="1" x14ac:dyDescent="0.3">
      <c r="K387" s="46" t="s">
        <v>1585</v>
      </c>
      <c r="L387" s="46" t="s">
        <v>1586</v>
      </c>
      <c r="M387" s="46" t="s">
        <v>1587</v>
      </c>
      <c r="N387" s="46">
        <v>2.35</v>
      </c>
      <c r="O387" s="46">
        <f t="shared" si="19"/>
        <v>2.35</v>
      </c>
      <c r="P387" s="46" t="str">
        <f t="shared" si="18"/>
        <v/>
      </c>
    </row>
    <row r="388" spans="11:16" s="46" customFormat="1" x14ac:dyDescent="0.3">
      <c r="K388" s="46" t="s">
        <v>1588</v>
      </c>
      <c r="L388" s="46" t="s">
        <v>1589</v>
      </c>
      <c r="M388" s="46" t="s">
        <v>1590</v>
      </c>
      <c r="N388" s="46">
        <v>3.06</v>
      </c>
      <c r="O388" s="46">
        <f t="shared" si="19"/>
        <v>3.06</v>
      </c>
      <c r="P388" s="46" t="str">
        <f t="shared" si="18"/>
        <v/>
      </c>
    </row>
    <row r="389" spans="11:16" s="46" customFormat="1" x14ac:dyDescent="0.3">
      <c r="K389" s="46" t="s">
        <v>1591</v>
      </c>
      <c r="L389" s="46" t="s">
        <v>190</v>
      </c>
      <c r="M389" s="46" t="s">
        <v>1592</v>
      </c>
      <c r="N389" s="46">
        <v>3.23</v>
      </c>
      <c r="O389" s="46">
        <f t="shared" si="19"/>
        <v>3.23</v>
      </c>
      <c r="P389" s="46" t="str">
        <f t="shared" si="18"/>
        <v/>
      </c>
    </row>
    <row r="390" spans="11:16" s="46" customFormat="1" x14ac:dyDescent="0.3">
      <c r="K390" s="46" t="s">
        <v>1593</v>
      </c>
      <c r="L390" s="46" t="s">
        <v>595</v>
      </c>
      <c r="M390" s="46" t="s">
        <v>1594</v>
      </c>
      <c r="N390" s="46">
        <v>2.25</v>
      </c>
      <c r="O390" s="46">
        <f t="shared" si="19"/>
        <v>2.25</v>
      </c>
      <c r="P390" s="46" t="str">
        <f t="shared" si="18"/>
        <v/>
      </c>
    </row>
    <row r="391" spans="11:16" s="46" customFormat="1" x14ac:dyDescent="0.3">
      <c r="K391" s="46" t="s">
        <v>1595</v>
      </c>
      <c r="L391" s="46" t="s">
        <v>1596</v>
      </c>
      <c r="M391" s="46" t="s">
        <v>1597</v>
      </c>
      <c r="N391" s="46">
        <v>3.42</v>
      </c>
      <c r="O391" s="46">
        <f t="shared" si="19"/>
        <v>3.42</v>
      </c>
      <c r="P391" s="46" t="str">
        <f t="shared" si="18"/>
        <v/>
      </c>
    </row>
    <row r="392" spans="11:16" s="46" customFormat="1" x14ac:dyDescent="0.3">
      <c r="K392" s="46" t="s">
        <v>1598</v>
      </c>
      <c r="L392" s="46" t="s">
        <v>185</v>
      </c>
      <c r="M392" s="46" t="s">
        <v>1599</v>
      </c>
      <c r="N392" s="46">
        <v>2.85</v>
      </c>
      <c r="O392" s="46">
        <f t="shared" si="19"/>
        <v>2.85</v>
      </c>
      <c r="P392" s="46" t="str">
        <f t="shared" si="18"/>
        <v/>
      </c>
    </row>
    <row r="393" spans="11:16" s="46" customFormat="1" x14ac:dyDescent="0.3">
      <c r="K393" s="46" t="s">
        <v>1600</v>
      </c>
      <c r="L393" s="46" t="s">
        <v>1601</v>
      </c>
      <c r="M393" s="46" t="s">
        <v>461</v>
      </c>
      <c r="N393" s="46">
        <v>3.63</v>
      </c>
      <c r="O393" s="46">
        <f t="shared" si="19"/>
        <v>3.63</v>
      </c>
      <c r="P393" s="46" t="str">
        <f t="shared" si="18"/>
        <v/>
      </c>
    </row>
    <row r="394" spans="11:16" s="46" customFormat="1" x14ac:dyDescent="0.3">
      <c r="K394" s="46" t="s">
        <v>1602</v>
      </c>
      <c r="L394" s="46" t="s">
        <v>252</v>
      </c>
      <c r="M394" s="46" t="s">
        <v>1603</v>
      </c>
      <c r="N394" s="46">
        <v>3.92</v>
      </c>
      <c r="O394" s="46">
        <f t="shared" si="19"/>
        <v>3.92</v>
      </c>
      <c r="P394" s="46" t="str">
        <f t="shared" ref="P394:P457" si="20">IF(O394&gt;$O$8,"FRAGILES","")</f>
        <v>FRAGILES</v>
      </c>
    </row>
    <row r="395" spans="11:16" s="46" customFormat="1" x14ac:dyDescent="0.3">
      <c r="K395" s="46" t="s">
        <v>1604</v>
      </c>
      <c r="L395" s="46" t="s">
        <v>1605</v>
      </c>
      <c r="M395" s="46" t="s">
        <v>1606</v>
      </c>
      <c r="N395" s="46">
        <v>2.91</v>
      </c>
      <c r="O395" s="46">
        <f t="shared" ref="O395:O458" si="21">N395+0</f>
        <v>2.91</v>
      </c>
      <c r="P395" s="46" t="str">
        <f t="shared" si="20"/>
        <v/>
      </c>
    </row>
    <row r="396" spans="11:16" s="46" customFormat="1" x14ac:dyDescent="0.3">
      <c r="K396" s="46" t="s">
        <v>1607</v>
      </c>
      <c r="L396" s="46" t="s">
        <v>1608</v>
      </c>
      <c r="M396" s="46" t="s">
        <v>1609</v>
      </c>
      <c r="N396" s="46">
        <v>2.15</v>
      </c>
      <c r="O396" s="46">
        <f t="shared" si="21"/>
        <v>2.15</v>
      </c>
      <c r="P396" s="46" t="str">
        <f t="shared" si="20"/>
        <v/>
      </c>
    </row>
    <row r="397" spans="11:16" s="46" customFormat="1" x14ac:dyDescent="0.3">
      <c r="K397" s="46" t="s">
        <v>1610</v>
      </c>
      <c r="L397" s="46" t="s">
        <v>1611</v>
      </c>
      <c r="M397" s="46" t="s">
        <v>1612</v>
      </c>
      <c r="N397" s="46">
        <v>2.68</v>
      </c>
      <c r="O397" s="46">
        <f t="shared" si="21"/>
        <v>2.68</v>
      </c>
      <c r="P397" s="46" t="str">
        <f t="shared" si="20"/>
        <v/>
      </c>
    </row>
    <row r="398" spans="11:16" s="46" customFormat="1" x14ac:dyDescent="0.3">
      <c r="K398" s="46" t="s">
        <v>1613</v>
      </c>
      <c r="L398" s="46" t="s">
        <v>1614</v>
      </c>
      <c r="M398" s="46" t="s">
        <v>466</v>
      </c>
      <c r="N398" s="46">
        <v>3.96</v>
      </c>
      <c r="O398" s="46">
        <f t="shared" si="21"/>
        <v>3.96</v>
      </c>
      <c r="P398" s="46" t="str">
        <f t="shared" si="20"/>
        <v>FRAGILES</v>
      </c>
    </row>
    <row r="399" spans="11:16" s="46" customFormat="1" x14ac:dyDescent="0.3">
      <c r="K399" s="46" t="s">
        <v>1615</v>
      </c>
      <c r="L399" s="46" t="s">
        <v>1616</v>
      </c>
      <c r="M399" s="46" t="s">
        <v>471</v>
      </c>
      <c r="N399" s="46">
        <v>3.28</v>
      </c>
      <c r="O399" s="46">
        <f t="shared" si="21"/>
        <v>3.28</v>
      </c>
      <c r="P399" s="46" t="str">
        <f t="shared" si="20"/>
        <v/>
      </c>
    </row>
    <row r="400" spans="11:16" s="46" customFormat="1" x14ac:dyDescent="0.3">
      <c r="K400" s="46" t="s">
        <v>1617</v>
      </c>
      <c r="L400" s="46" t="s">
        <v>696</v>
      </c>
      <c r="M400" s="46" t="s">
        <v>476</v>
      </c>
      <c r="N400" s="46">
        <v>2.85</v>
      </c>
      <c r="O400" s="46">
        <f t="shared" si="21"/>
        <v>2.85</v>
      </c>
      <c r="P400" s="46" t="str">
        <f t="shared" si="20"/>
        <v/>
      </c>
    </row>
    <row r="401" spans="11:16" s="46" customFormat="1" x14ac:dyDescent="0.3">
      <c r="K401" s="46" t="s">
        <v>1618</v>
      </c>
      <c r="L401" s="46" t="s">
        <v>1619</v>
      </c>
      <c r="M401" s="46" t="s">
        <v>1620</v>
      </c>
      <c r="N401" s="46">
        <v>3.27</v>
      </c>
      <c r="O401" s="46">
        <f t="shared" si="21"/>
        <v>3.27</v>
      </c>
      <c r="P401" s="46" t="str">
        <f t="shared" si="20"/>
        <v/>
      </c>
    </row>
    <row r="402" spans="11:16" s="46" customFormat="1" x14ac:dyDescent="0.3">
      <c r="K402" s="46" t="s">
        <v>1621</v>
      </c>
      <c r="L402" s="46" t="s">
        <v>1622</v>
      </c>
      <c r="M402" s="46" t="s">
        <v>1623</v>
      </c>
      <c r="N402" s="46">
        <v>2.86</v>
      </c>
      <c r="O402" s="46">
        <f t="shared" si="21"/>
        <v>2.86</v>
      </c>
      <c r="P402" s="46" t="str">
        <f t="shared" si="20"/>
        <v/>
      </c>
    </row>
    <row r="403" spans="11:16" s="46" customFormat="1" x14ac:dyDescent="0.3">
      <c r="K403" s="46" t="s">
        <v>1624</v>
      </c>
      <c r="L403" s="46" t="s">
        <v>1625</v>
      </c>
      <c r="M403" s="46" t="s">
        <v>481</v>
      </c>
      <c r="N403" s="46">
        <v>3.11</v>
      </c>
      <c r="O403" s="46">
        <f t="shared" si="21"/>
        <v>3.11</v>
      </c>
      <c r="P403" s="46" t="str">
        <f t="shared" si="20"/>
        <v/>
      </c>
    </row>
    <row r="404" spans="11:16" s="46" customFormat="1" x14ac:dyDescent="0.3">
      <c r="K404" s="46" t="s">
        <v>1626</v>
      </c>
      <c r="L404" s="46" t="s">
        <v>1627</v>
      </c>
      <c r="M404" s="46" t="s">
        <v>1628</v>
      </c>
      <c r="N404" s="46">
        <v>3.28</v>
      </c>
      <c r="O404" s="46">
        <f t="shared" si="21"/>
        <v>3.28</v>
      </c>
      <c r="P404" s="46" t="str">
        <f t="shared" si="20"/>
        <v/>
      </c>
    </row>
    <row r="405" spans="11:16" s="46" customFormat="1" x14ac:dyDescent="0.3">
      <c r="K405" s="46" t="s">
        <v>1629</v>
      </c>
      <c r="L405" s="46" t="s">
        <v>1630</v>
      </c>
      <c r="M405" s="46" t="s">
        <v>1631</v>
      </c>
      <c r="N405" s="46">
        <v>2.65</v>
      </c>
      <c r="O405" s="46">
        <f t="shared" si="21"/>
        <v>2.65</v>
      </c>
      <c r="P405" s="46" t="str">
        <f t="shared" si="20"/>
        <v/>
      </c>
    </row>
    <row r="406" spans="11:16" s="46" customFormat="1" x14ac:dyDescent="0.3">
      <c r="K406" s="46" t="s">
        <v>1632</v>
      </c>
      <c r="L406" s="46" t="s">
        <v>1633</v>
      </c>
      <c r="M406" s="46" t="s">
        <v>1634</v>
      </c>
      <c r="N406" s="46">
        <v>3.69</v>
      </c>
      <c r="O406" s="46">
        <f t="shared" si="21"/>
        <v>3.69</v>
      </c>
      <c r="P406" s="46" t="str">
        <f t="shared" si="20"/>
        <v/>
      </c>
    </row>
    <row r="407" spans="11:16" s="46" customFormat="1" x14ac:dyDescent="0.3">
      <c r="K407" s="46" t="s">
        <v>1635</v>
      </c>
      <c r="L407" s="46" t="s">
        <v>1636</v>
      </c>
      <c r="M407" s="46" t="s">
        <v>1637</v>
      </c>
      <c r="N407" s="46">
        <v>3.38</v>
      </c>
      <c r="O407" s="46">
        <f t="shared" si="21"/>
        <v>3.38</v>
      </c>
      <c r="P407" s="46" t="str">
        <f t="shared" si="20"/>
        <v/>
      </c>
    </row>
    <row r="408" spans="11:16" s="46" customFormat="1" x14ac:dyDescent="0.3">
      <c r="K408" s="46" t="s">
        <v>1638</v>
      </c>
      <c r="L408" s="46" t="s">
        <v>1639</v>
      </c>
      <c r="M408" s="46" t="s">
        <v>1640</v>
      </c>
      <c r="N408" s="46">
        <v>2.96</v>
      </c>
      <c r="O408" s="46">
        <f t="shared" si="21"/>
        <v>2.96</v>
      </c>
      <c r="P408" s="46" t="str">
        <f t="shared" si="20"/>
        <v/>
      </c>
    </row>
    <row r="409" spans="11:16" s="46" customFormat="1" x14ac:dyDescent="0.3">
      <c r="K409" s="46" t="s">
        <v>1641</v>
      </c>
      <c r="L409" s="46" t="s">
        <v>1642</v>
      </c>
      <c r="M409" s="46" t="s">
        <v>1643</v>
      </c>
      <c r="N409" s="46">
        <v>3.23</v>
      </c>
      <c r="O409" s="46">
        <f t="shared" si="21"/>
        <v>3.23</v>
      </c>
      <c r="P409" s="46" t="str">
        <f t="shared" si="20"/>
        <v/>
      </c>
    </row>
    <row r="410" spans="11:16" s="46" customFormat="1" x14ac:dyDescent="0.3">
      <c r="K410" s="46" t="s">
        <v>1644</v>
      </c>
      <c r="L410" s="46" t="s">
        <v>1645</v>
      </c>
      <c r="M410" s="46" t="s">
        <v>1646</v>
      </c>
      <c r="N410" s="46">
        <v>2.69</v>
      </c>
      <c r="O410" s="46">
        <f t="shared" si="21"/>
        <v>2.69</v>
      </c>
      <c r="P410" s="46" t="str">
        <f t="shared" si="20"/>
        <v/>
      </c>
    </row>
    <row r="411" spans="11:16" s="46" customFormat="1" x14ac:dyDescent="0.3">
      <c r="K411" s="46" t="s">
        <v>1647</v>
      </c>
      <c r="L411" s="46" t="s">
        <v>1648</v>
      </c>
      <c r="M411" s="46" t="s">
        <v>1649</v>
      </c>
      <c r="N411" s="46">
        <v>2.76</v>
      </c>
      <c r="O411" s="46">
        <f t="shared" si="21"/>
        <v>2.76</v>
      </c>
      <c r="P411" s="46" t="str">
        <f t="shared" si="20"/>
        <v/>
      </c>
    </row>
    <row r="412" spans="11:16" s="46" customFormat="1" x14ac:dyDescent="0.3">
      <c r="K412" s="46" t="s">
        <v>1650</v>
      </c>
      <c r="L412" s="46" t="s">
        <v>1651</v>
      </c>
      <c r="M412" s="46" t="s">
        <v>1652</v>
      </c>
      <c r="N412" s="46">
        <v>3.02</v>
      </c>
      <c r="O412" s="46">
        <f t="shared" si="21"/>
        <v>3.02</v>
      </c>
      <c r="P412" s="46" t="str">
        <f t="shared" si="20"/>
        <v/>
      </c>
    </row>
    <row r="413" spans="11:16" s="46" customFormat="1" x14ac:dyDescent="0.3">
      <c r="K413" s="46" t="s">
        <v>1653</v>
      </c>
      <c r="L413" s="46" t="s">
        <v>1272</v>
      </c>
      <c r="M413" s="46" t="s">
        <v>486</v>
      </c>
      <c r="N413" s="46">
        <v>3.19</v>
      </c>
      <c r="O413" s="46">
        <f t="shared" si="21"/>
        <v>3.19</v>
      </c>
      <c r="P413" s="46" t="str">
        <f t="shared" si="20"/>
        <v/>
      </c>
    </row>
    <row r="414" spans="11:16" s="46" customFormat="1" x14ac:dyDescent="0.3">
      <c r="K414" s="46" t="s">
        <v>1654</v>
      </c>
      <c r="L414" s="46" t="s">
        <v>1655</v>
      </c>
      <c r="M414" s="46" t="s">
        <v>1656</v>
      </c>
      <c r="N414" s="46">
        <v>2.65</v>
      </c>
      <c r="O414" s="46">
        <f t="shared" si="21"/>
        <v>2.65</v>
      </c>
      <c r="P414" s="46" t="str">
        <f t="shared" si="20"/>
        <v/>
      </c>
    </row>
    <row r="415" spans="11:16" s="46" customFormat="1" x14ac:dyDescent="0.3">
      <c r="K415" s="46" t="s">
        <v>1657</v>
      </c>
      <c r="L415" s="46" t="s">
        <v>1658</v>
      </c>
      <c r="M415" s="46" t="s">
        <v>1659</v>
      </c>
      <c r="N415" s="46">
        <v>3.04</v>
      </c>
      <c r="O415" s="46">
        <f t="shared" si="21"/>
        <v>3.04</v>
      </c>
      <c r="P415" s="46" t="str">
        <f t="shared" si="20"/>
        <v/>
      </c>
    </row>
    <row r="416" spans="11:16" s="46" customFormat="1" x14ac:dyDescent="0.3">
      <c r="K416" s="46" t="s">
        <v>1660</v>
      </c>
      <c r="L416" s="46" t="s">
        <v>1661</v>
      </c>
      <c r="M416" s="46" t="s">
        <v>1662</v>
      </c>
      <c r="N416" s="46">
        <v>2.5299999999999998</v>
      </c>
      <c r="O416" s="46">
        <f t="shared" si="21"/>
        <v>2.5299999999999998</v>
      </c>
      <c r="P416" s="46" t="str">
        <f t="shared" si="20"/>
        <v/>
      </c>
    </row>
    <row r="417" spans="11:16" s="46" customFormat="1" x14ac:dyDescent="0.3">
      <c r="K417" s="46" t="s">
        <v>1663</v>
      </c>
      <c r="L417" s="46" t="s">
        <v>1664</v>
      </c>
      <c r="M417" s="46" t="s">
        <v>1665</v>
      </c>
      <c r="N417" s="46">
        <v>3.22</v>
      </c>
      <c r="O417" s="46">
        <f t="shared" si="21"/>
        <v>3.22</v>
      </c>
      <c r="P417" s="46" t="str">
        <f t="shared" si="20"/>
        <v/>
      </c>
    </row>
    <row r="418" spans="11:16" s="46" customFormat="1" x14ac:dyDescent="0.3">
      <c r="K418" s="46" t="s">
        <v>1666</v>
      </c>
      <c r="L418" s="46" t="s">
        <v>1667</v>
      </c>
      <c r="M418" s="46" t="s">
        <v>1668</v>
      </c>
      <c r="N418" s="46">
        <v>3.19</v>
      </c>
      <c r="O418" s="46">
        <f t="shared" si="21"/>
        <v>3.19</v>
      </c>
      <c r="P418" s="46" t="str">
        <f t="shared" si="20"/>
        <v/>
      </c>
    </row>
    <row r="419" spans="11:16" s="46" customFormat="1" x14ac:dyDescent="0.3">
      <c r="K419" s="46" t="s">
        <v>1669</v>
      </c>
      <c r="L419" s="46" t="s">
        <v>1670</v>
      </c>
      <c r="M419" s="46" t="s">
        <v>1671</v>
      </c>
      <c r="N419" s="46">
        <v>3.27</v>
      </c>
      <c r="O419" s="46">
        <f t="shared" si="21"/>
        <v>3.27</v>
      </c>
      <c r="P419" s="46" t="str">
        <f t="shared" si="20"/>
        <v/>
      </c>
    </row>
    <row r="420" spans="11:16" s="46" customFormat="1" x14ac:dyDescent="0.3">
      <c r="K420" s="46" t="s">
        <v>1672</v>
      </c>
      <c r="L420" s="46" t="s">
        <v>1673</v>
      </c>
      <c r="M420" s="46" t="s">
        <v>1674</v>
      </c>
      <c r="N420" s="46">
        <v>3.6</v>
      </c>
      <c r="O420" s="46">
        <f t="shared" si="21"/>
        <v>3.6</v>
      </c>
      <c r="P420" s="46" t="str">
        <f t="shared" si="20"/>
        <v/>
      </c>
    </row>
    <row r="421" spans="11:16" s="46" customFormat="1" x14ac:dyDescent="0.3">
      <c r="K421" s="46" t="s">
        <v>1675</v>
      </c>
      <c r="L421" s="46" t="s">
        <v>1676</v>
      </c>
      <c r="M421" s="46" t="s">
        <v>1677</v>
      </c>
      <c r="N421" s="46">
        <v>3.58</v>
      </c>
      <c r="O421" s="46">
        <f t="shared" si="21"/>
        <v>3.58</v>
      </c>
      <c r="P421" s="46" t="str">
        <f t="shared" si="20"/>
        <v/>
      </c>
    </row>
    <row r="422" spans="11:16" s="46" customFormat="1" x14ac:dyDescent="0.3">
      <c r="K422" s="46" t="s">
        <v>1678</v>
      </c>
      <c r="L422" s="46" t="s">
        <v>1679</v>
      </c>
      <c r="M422" s="46" t="s">
        <v>491</v>
      </c>
      <c r="N422" s="46">
        <v>3.32</v>
      </c>
      <c r="O422" s="46">
        <f t="shared" si="21"/>
        <v>3.32</v>
      </c>
      <c r="P422" s="46" t="str">
        <f t="shared" si="20"/>
        <v/>
      </c>
    </row>
    <row r="423" spans="11:16" s="46" customFormat="1" x14ac:dyDescent="0.3">
      <c r="K423" s="46" t="s">
        <v>1680</v>
      </c>
      <c r="L423" s="46" t="s">
        <v>1681</v>
      </c>
      <c r="M423" s="46" t="s">
        <v>1682</v>
      </c>
      <c r="N423" s="46">
        <v>3.27</v>
      </c>
      <c r="O423" s="46">
        <f t="shared" si="21"/>
        <v>3.27</v>
      </c>
      <c r="P423" s="46" t="str">
        <f t="shared" si="20"/>
        <v/>
      </c>
    </row>
    <row r="424" spans="11:16" s="46" customFormat="1" x14ac:dyDescent="0.3">
      <c r="K424" s="46" t="s">
        <v>1683</v>
      </c>
      <c r="L424" s="46" t="s">
        <v>1684</v>
      </c>
      <c r="M424" s="46" t="s">
        <v>1685</v>
      </c>
      <c r="N424" s="46">
        <v>3.75</v>
      </c>
      <c r="O424" s="46">
        <f t="shared" si="21"/>
        <v>3.75</v>
      </c>
      <c r="P424" s="46" t="str">
        <f t="shared" si="20"/>
        <v/>
      </c>
    </row>
    <row r="425" spans="11:16" s="46" customFormat="1" x14ac:dyDescent="0.3">
      <c r="K425" s="46" t="s">
        <v>1686</v>
      </c>
      <c r="L425" s="46" t="s">
        <v>1687</v>
      </c>
      <c r="M425" s="46" t="s">
        <v>1688</v>
      </c>
      <c r="N425" s="46">
        <v>2.91</v>
      </c>
      <c r="O425" s="46">
        <f t="shared" si="21"/>
        <v>2.91</v>
      </c>
      <c r="P425" s="46" t="str">
        <f t="shared" si="20"/>
        <v/>
      </c>
    </row>
    <row r="426" spans="11:16" s="46" customFormat="1" x14ac:dyDescent="0.3">
      <c r="K426" s="46" t="s">
        <v>1689</v>
      </c>
      <c r="L426" s="46" t="s">
        <v>1690</v>
      </c>
      <c r="M426" s="46" t="s">
        <v>1691</v>
      </c>
      <c r="N426" s="46">
        <v>3.31</v>
      </c>
      <c r="O426" s="46">
        <f t="shared" si="21"/>
        <v>3.31</v>
      </c>
      <c r="P426" s="46" t="str">
        <f t="shared" si="20"/>
        <v/>
      </c>
    </row>
    <row r="427" spans="11:16" s="46" customFormat="1" x14ac:dyDescent="0.3">
      <c r="K427" s="46" t="s">
        <v>1692</v>
      </c>
      <c r="L427" s="46" t="s">
        <v>1693</v>
      </c>
      <c r="M427" s="46" t="s">
        <v>1694</v>
      </c>
      <c r="N427" s="46">
        <v>3.7</v>
      </c>
      <c r="O427" s="46">
        <f t="shared" si="21"/>
        <v>3.7</v>
      </c>
      <c r="P427" s="46" t="str">
        <f t="shared" si="20"/>
        <v/>
      </c>
    </row>
    <row r="428" spans="11:16" s="46" customFormat="1" x14ac:dyDescent="0.3">
      <c r="K428" s="46" t="s">
        <v>1695</v>
      </c>
      <c r="L428" s="46" t="s">
        <v>190</v>
      </c>
      <c r="M428" s="46" t="s">
        <v>1696</v>
      </c>
      <c r="N428" s="46">
        <v>3.16</v>
      </c>
      <c r="O428" s="46">
        <f t="shared" si="21"/>
        <v>3.16</v>
      </c>
      <c r="P428" s="46" t="str">
        <f t="shared" si="20"/>
        <v/>
      </c>
    </row>
    <row r="429" spans="11:16" s="46" customFormat="1" x14ac:dyDescent="0.3">
      <c r="K429" s="46" t="s">
        <v>1697</v>
      </c>
      <c r="L429" s="46" t="s">
        <v>1698</v>
      </c>
      <c r="M429" s="46" t="s">
        <v>1699</v>
      </c>
      <c r="N429" s="46">
        <v>2.76</v>
      </c>
      <c r="O429" s="46">
        <f t="shared" si="21"/>
        <v>2.76</v>
      </c>
      <c r="P429" s="46" t="str">
        <f t="shared" si="20"/>
        <v/>
      </c>
    </row>
    <row r="430" spans="11:16" s="46" customFormat="1" x14ac:dyDescent="0.3">
      <c r="K430" s="46" t="s">
        <v>1700</v>
      </c>
      <c r="L430" s="46" t="s">
        <v>1662</v>
      </c>
      <c r="M430" s="46" t="s">
        <v>496</v>
      </c>
      <c r="N430" s="46">
        <v>3.75</v>
      </c>
      <c r="O430" s="46">
        <f t="shared" si="21"/>
        <v>3.75</v>
      </c>
      <c r="P430" s="46" t="str">
        <f t="shared" si="20"/>
        <v/>
      </c>
    </row>
    <row r="431" spans="11:16" s="46" customFormat="1" x14ac:dyDescent="0.3">
      <c r="K431" s="46" t="s">
        <v>1701</v>
      </c>
      <c r="L431" s="46" t="s">
        <v>1702</v>
      </c>
      <c r="M431" s="46" t="s">
        <v>1703</v>
      </c>
      <c r="N431" s="46">
        <v>4.3099999999999996</v>
      </c>
      <c r="O431" s="46">
        <f t="shared" si="21"/>
        <v>4.3099999999999996</v>
      </c>
      <c r="P431" s="46" t="str">
        <f t="shared" si="20"/>
        <v>FRAGILES</v>
      </c>
    </row>
    <row r="432" spans="11:16" s="46" customFormat="1" x14ac:dyDescent="0.3">
      <c r="K432" s="46" t="s">
        <v>1704</v>
      </c>
      <c r="L432" s="46" t="s">
        <v>1705</v>
      </c>
      <c r="M432" s="46" t="s">
        <v>1706</v>
      </c>
      <c r="N432" s="46">
        <v>2.39</v>
      </c>
      <c r="O432" s="46">
        <f t="shared" si="21"/>
        <v>2.39</v>
      </c>
      <c r="P432" s="46" t="str">
        <f t="shared" si="20"/>
        <v/>
      </c>
    </row>
    <row r="433" spans="11:16" s="46" customFormat="1" x14ac:dyDescent="0.3">
      <c r="K433" s="46" t="s">
        <v>1707</v>
      </c>
      <c r="L433" s="46" t="s">
        <v>1172</v>
      </c>
      <c r="M433" s="46" t="s">
        <v>1708</v>
      </c>
      <c r="N433" s="46">
        <v>3.55</v>
      </c>
      <c r="O433" s="46">
        <f t="shared" si="21"/>
        <v>3.55</v>
      </c>
      <c r="P433" s="46" t="str">
        <f t="shared" si="20"/>
        <v/>
      </c>
    </row>
    <row r="434" spans="11:16" s="46" customFormat="1" x14ac:dyDescent="0.3">
      <c r="K434" s="46" t="s">
        <v>1709</v>
      </c>
      <c r="L434" s="46" t="s">
        <v>1710</v>
      </c>
      <c r="M434" s="46" t="s">
        <v>1711</v>
      </c>
      <c r="N434" s="46">
        <v>3.28</v>
      </c>
      <c r="O434" s="46">
        <f t="shared" si="21"/>
        <v>3.28</v>
      </c>
      <c r="P434" s="46" t="str">
        <f t="shared" si="20"/>
        <v/>
      </c>
    </row>
    <row r="435" spans="11:16" s="46" customFormat="1" x14ac:dyDescent="0.3">
      <c r="K435" s="46" t="s">
        <v>1712</v>
      </c>
      <c r="L435" s="46" t="s">
        <v>1713</v>
      </c>
      <c r="M435" s="46" t="s">
        <v>500</v>
      </c>
      <c r="N435" s="46">
        <v>4.07</v>
      </c>
      <c r="O435" s="46">
        <f t="shared" si="21"/>
        <v>4.07</v>
      </c>
      <c r="P435" s="46" t="str">
        <f t="shared" si="20"/>
        <v>FRAGILES</v>
      </c>
    </row>
    <row r="436" spans="11:16" s="46" customFormat="1" x14ac:dyDescent="0.3">
      <c r="K436" s="46" t="s">
        <v>1714</v>
      </c>
      <c r="L436" s="46" t="s">
        <v>1715</v>
      </c>
      <c r="M436" s="46" t="s">
        <v>1716</v>
      </c>
      <c r="N436" s="46">
        <v>4.17</v>
      </c>
      <c r="O436" s="46">
        <f t="shared" si="21"/>
        <v>4.17</v>
      </c>
      <c r="P436" s="46" t="str">
        <f t="shared" si="20"/>
        <v>FRAGILES</v>
      </c>
    </row>
    <row r="437" spans="11:16" s="46" customFormat="1" x14ac:dyDescent="0.3">
      <c r="K437" s="46" t="s">
        <v>1717</v>
      </c>
      <c r="L437" s="46" t="s">
        <v>1718</v>
      </c>
      <c r="M437" s="46" t="s">
        <v>1719</v>
      </c>
      <c r="N437" s="46">
        <v>3.86</v>
      </c>
      <c r="O437" s="46">
        <f t="shared" si="21"/>
        <v>3.86</v>
      </c>
      <c r="P437" s="46" t="str">
        <f t="shared" si="20"/>
        <v>FRAGILES</v>
      </c>
    </row>
    <row r="438" spans="11:16" s="46" customFormat="1" x14ac:dyDescent="0.3">
      <c r="K438" s="46" t="s">
        <v>1720</v>
      </c>
      <c r="L438" s="46" t="s">
        <v>1721</v>
      </c>
      <c r="M438" s="46" t="s">
        <v>505</v>
      </c>
      <c r="N438" s="46">
        <v>3.96</v>
      </c>
      <c r="O438" s="46">
        <f t="shared" si="21"/>
        <v>3.96</v>
      </c>
      <c r="P438" s="46" t="str">
        <f t="shared" si="20"/>
        <v>FRAGILES</v>
      </c>
    </row>
    <row r="439" spans="11:16" s="46" customFormat="1" x14ac:dyDescent="0.3">
      <c r="K439" s="46" t="s">
        <v>1722</v>
      </c>
      <c r="L439" s="46" t="s">
        <v>412</v>
      </c>
      <c r="M439" s="46" t="s">
        <v>1723</v>
      </c>
      <c r="N439" s="46">
        <v>2.56</v>
      </c>
      <c r="O439" s="46">
        <f t="shared" si="21"/>
        <v>2.56</v>
      </c>
      <c r="P439" s="46" t="str">
        <f t="shared" si="20"/>
        <v/>
      </c>
    </row>
    <row r="440" spans="11:16" s="46" customFormat="1" x14ac:dyDescent="0.3">
      <c r="K440" s="46" t="s">
        <v>1724</v>
      </c>
      <c r="L440" s="46" t="s">
        <v>1725</v>
      </c>
      <c r="M440" s="46" t="s">
        <v>1726</v>
      </c>
      <c r="N440" s="46">
        <v>2.76</v>
      </c>
      <c r="O440" s="46">
        <f t="shared" si="21"/>
        <v>2.76</v>
      </c>
      <c r="P440" s="46" t="str">
        <f t="shared" si="20"/>
        <v/>
      </c>
    </row>
    <row r="441" spans="11:16" s="46" customFormat="1" x14ac:dyDescent="0.3">
      <c r="K441" s="46" t="s">
        <v>1727</v>
      </c>
      <c r="L441" s="46" t="s">
        <v>1728</v>
      </c>
      <c r="M441" s="46" t="s">
        <v>1729</v>
      </c>
      <c r="N441" s="46">
        <v>4.1399999999999997</v>
      </c>
      <c r="O441" s="46">
        <f t="shared" si="21"/>
        <v>4.1399999999999997</v>
      </c>
      <c r="P441" s="46" t="str">
        <f t="shared" si="20"/>
        <v>FRAGILES</v>
      </c>
    </row>
    <row r="442" spans="11:16" s="46" customFormat="1" x14ac:dyDescent="0.3">
      <c r="K442" s="46" t="s">
        <v>1730</v>
      </c>
      <c r="L442" s="46" t="s">
        <v>1731</v>
      </c>
      <c r="M442" s="46" t="s">
        <v>1732</v>
      </c>
      <c r="N442" s="46">
        <v>3.09</v>
      </c>
      <c r="O442" s="46">
        <f t="shared" si="21"/>
        <v>3.09</v>
      </c>
      <c r="P442" s="46" t="str">
        <f t="shared" si="20"/>
        <v/>
      </c>
    </row>
    <row r="443" spans="11:16" s="46" customFormat="1" x14ac:dyDescent="0.3">
      <c r="K443" s="46" t="s">
        <v>1733</v>
      </c>
      <c r="L443" s="46" t="s">
        <v>1734</v>
      </c>
      <c r="M443" s="46" t="s">
        <v>1735</v>
      </c>
      <c r="N443" s="46">
        <v>2.73</v>
      </c>
      <c r="O443" s="46">
        <f t="shared" si="21"/>
        <v>2.73</v>
      </c>
      <c r="P443" s="46" t="str">
        <f t="shared" si="20"/>
        <v/>
      </c>
    </row>
    <row r="444" spans="11:16" s="46" customFormat="1" x14ac:dyDescent="0.3">
      <c r="K444" s="46" t="s">
        <v>1736</v>
      </c>
      <c r="L444" s="46" t="s">
        <v>1737</v>
      </c>
      <c r="M444" s="46" t="s">
        <v>510</v>
      </c>
      <c r="N444" s="46">
        <v>3.2</v>
      </c>
      <c r="O444" s="46">
        <f t="shared" si="21"/>
        <v>3.2</v>
      </c>
      <c r="P444" s="46" t="str">
        <f t="shared" si="20"/>
        <v/>
      </c>
    </row>
    <row r="445" spans="11:16" s="46" customFormat="1" x14ac:dyDescent="0.3">
      <c r="K445" s="46" t="s">
        <v>1738</v>
      </c>
      <c r="L445" s="46" t="s">
        <v>1739</v>
      </c>
      <c r="M445" s="46" t="s">
        <v>1740</v>
      </c>
      <c r="N445" s="46">
        <v>3.18</v>
      </c>
      <c r="O445" s="46">
        <f t="shared" si="21"/>
        <v>3.18</v>
      </c>
      <c r="P445" s="46" t="str">
        <f t="shared" si="20"/>
        <v/>
      </c>
    </row>
    <row r="446" spans="11:16" s="46" customFormat="1" x14ac:dyDescent="0.3">
      <c r="K446" s="46" t="s">
        <v>1741</v>
      </c>
      <c r="L446" s="46" t="s">
        <v>1742</v>
      </c>
      <c r="M446" s="46" t="s">
        <v>1743</v>
      </c>
      <c r="N446" s="46">
        <v>3.64</v>
      </c>
      <c r="O446" s="46">
        <f t="shared" si="21"/>
        <v>3.64</v>
      </c>
      <c r="P446" s="46" t="str">
        <f t="shared" si="20"/>
        <v/>
      </c>
    </row>
    <row r="447" spans="11:16" s="46" customFormat="1" x14ac:dyDescent="0.3">
      <c r="K447" s="46" t="s">
        <v>1744</v>
      </c>
      <c r="L447" s="46" t="s">
        <v>1745</v>
      </c>
      <c r="M447" s="46" t="s">
        <v>1746</v>
      </c>
      <c r="N447" s="46">
        <v>2.79</v>
      </c>
      <c r="O447" s="46">
        <f t="shared" si="21"/>
        <v>2.79</v>
      </c>
      <c r="P447" s="46" t="str">
        <f t="shared" si="20"/>
        <v/>
      </c>
    </row>
    <row r="448" spans="11:16" s="46" customFormat="1" x14ac:dyDescent="0.3">
      <c r="K448" s="46" t="s">
        <v>1747</v>
      </c>
      <c r="L448" s="46" t="s">
        <v>1748</v>
      </c>
      <c r="M448" s="46" t="s">
        <v>1749</v>
      </c>
      <c r="N448" s="46">
        <v>3.18</v>
      </c>
      <c r="O448" s="46">
        <f t="shared" si="21"/>
        <v>3.18</v>
      </c>
      <c r="P448" s="46" t="str">
        <f t="shared" si="20"/>
        <v/>
      </c>
    </row>
    <row r="449" spans="11:16" s="46" customFormat="1" x14ac:dyDescent="0.3">
      <c r="K449" s="46" t="s">
        <v>1750</v>
      </c>
      <c r="L449" s="46" t="s">
        <v>1751</v>
      </c>
      <c r="M449" s="46" t="s">
        <v>1752</v>
      </c>
      <c r="N449" s="46">
        <v>2.54</v>
      </c>
      <c r="O449" s="46">
        <f t="shared" si="21"/>
        <v>2.54</v>
      </c>
      <c r="P449" s="46" t="str">
        <f t="shared" si="20"/>
        <v/>
      </c>
    </row>
    <row r="450" spans="11:16" s="46" customFormat="1" x14ac:dyDescent="0.3">
      <c r="K450" s="46" t="s">
        <v>1753</v>
      </c>
      <c r="L450" s="46" t="s">
        <v>1608</v>
      </c>
      <c r="M450" s="46" t="s">
        <v>1754</v>
      </c>
      <c r="N450" s="46">
        <v>2.87</v>
      </c>
      <c r="O450" s="46">
        <f t="shared" si="21"/>
        <v>2.87</v>
      </c>
      <c r="P450" s="46" t="str">
        <f t="shared" si="20"/>
        <v/>
      </c>
    </row>
    <row r="451" spans="11:16" s="46" customFormat="1" x14ac:dyDescent="0.3">
      <c r="K451" s="46" t="s">
        <v>1755</v>
      </c>
      <c r="L451" s="46" t="s">
        <v>1756</v>
      </c>
      <c r="M451" s="46" t="s">
        <v>1757</v>
      </c>
      <c r="N451" s="46">
        <v>3.64</v>
      </c>
      <c r="O451" s="46">
        <f t="shared" si="21"/>
        <v>3.64</v>
      </c>
      <c r="P451" s="46" t="str">
        <f t="shared" si="20"/>
        <v/>
      </c>
    </row>
    <row r="452" spans="11:16" s="46" customFormat="1" x14ac:dyDescent="0.3">
      <c r="K452" s="46" t="s">
        <v>1758</v>
      </c>
      <c r="L452" s="46" t="s">
        <v>1759</v>
      </c>
      <c r="M452" s="46" t="s">
        <v>1760</v>
      </c>
      <c r="N452" s="46">
        <v>2.8</v>
      </c>
      <c r="O452" s="46">
        <f t="shared" si="21"/>
        <v>2.8</v>
      </c>
      <c r="P452" s="46" t="str">
        <f t="shared" si="20"/>
        <v/>
      </c>
    </row>
    <row r="453" spans="11:16" s="46" customFormat="1" x14ac:dyDescent="0.3">
      <c r="K453" s="46" t="s">
        <v>1761</v>
      </c>
      <c r="L453" s="46" t="s">
        <v>1762</v>
      </c>
      <c r="M453" s="46" t="s">
        <v>1763</v>
      </c>
      <c r="N453" s="46">
        <v>3.57</v>
      </c>
      <c r="O453" s="46">
        <f t="shared" si="21"/>
        <v>3.57</v>
      </c>
      <c r="P453" s="46" t="str">
        <f t="shared" si="20"/>
        <v/>
      </c>
    </row>
    <row r="454" spans="11:16" s="46" customFormat="1" x14ac:dyDescent="0.3">
      <c r="K454" s="46" t="s">
        <v>1764</v>
      </c>
      <c r="L454" s="46" t="s">
        <v>1765</v>
      </c>
      <c r="M454" s="46" t="s">
        <v>1766</v>
      </c>
      <c r="N454" s="46">
        <v>3.45</v>
      </c>
      <c r="O454" s="46">
        <f t="shared" si="21"/>
        <v>3.45</v>
      </c>
      <c r="P454" s="46" t="str">
        <f t="shared" si="20"/>
        <v/>
      </c>
    </row>
    <row r="455" spans="11:16" s="46" customFormat="1" x14ac:dyDescent="0.3">
      <c r="K455" s="46" t="s">
        <v>1767</v>
      </c>
      <c r="L455" s="46" t="s">
        <v>1768</v>
      </c>
      <c r="M455" s="46" t="s">
        <v>1769</v>
      </c>
      <c r="N455" s="46">
        <v>3.41</v>
      </c>
      <c r="O455" s="46">
        <f t="shared" si="21"/>
        <v>3.41</v>
      </c>
      <c r="P455" s="46" t="str">
        <f t="shared" si="20"/>
        <v/>
      </c>
    </row>
    <row r="456" spans="11:16" s="46" customFormat="1" x14ac:dyDescent="0.3">
      <c r="K456" s="46" t="s">
        <v>1770</v>
      </c>
      <c r="L456" s="46" t="s">
        <v>1771</v>
      </c>
      <c r="M456" s="46" t="s">
        <v>1772</v>
      </c>
      <c r="N456" s="46">
        <v>2.1</v>
      </c>
      <c r="O456" s="46">
        <f t="shared" si="21"/>
        <v>2.1</v>
      </c>
      <c r="P456" s="46" t="str">
        <f t="shared" si="20"/>
        <v/>
      </c>
    </row>
    <row r="457" spans="11:16" s="46" customFormat="1" x14ac:dyDescent="0.3">
      <c r="K457" s="46" t="s">
        <v>1773</v>
      </c>
      <c r="L457" s="46" t="s">
        <v>1774</v>
      </c>
      <c r="M457" s="46" t="s">
        <v>1775</v>
      </c>
      <c r="N457" s="46">
        <v>3.62</v>
      </c>
      <c r="O457" s="46">
        <f t="shared" si="21"/>
        <v>3.62</v>
      </c>
      <c r="P457" s="46" t="str">
        <f t="shared" si="20"/>
        <v/>
      </c>
    </row>
    <row r="458" spans="11:16" s="46" customFormat="1" x14ac:dyDescent="0.3">
      <c r="K458" s="46" t="s">
        <v>1776</v>
      </c>
      <c r="L458" s="46" t="s">
        <v>1777</v>
      </c>
      <c r="M458" s="46" t="s">
        <v>1778</v>
      </c>
      <c r="N458" s="46">
        <v>3.18</v>
      </c>
      <c r="O458" s="46">
        <f t="shared" si="21"/>
        <v>3.18</v>
      </c>
      <c r="P458" s="46" t="str">
        <f t="shared" ref="P458:P521" si="22">IF(O458&gt;$O$8,"FRAGILES","")</f>
        <v/>
      </c>
    </row>
    <row r="459" spans="11:16" s="46" customFormat="1" x14ac:dyDescent="0.3">
      <c r="K459" s="46" t="s">
        <v>1779</v>
      </c>
      <c r="L459" s="46" t="s">
        <v>1780</v>
      </c>
      <c r="M459" s="46" t="s">
        <v>515</v>
      </c>
      <c r="N459" s="46">
        <v>3.29</v>
      </c>
      <c r="O459" s="46">
        <f t="shared" ref="O459:O522" si="23">N459+0</f>
        <v>3.29</v>
      </c>
      <c r="P459" s="46" t="str">
        <f t="shared" si="22"/>
        <v/>
      </c>
    </row>
    <row r="460" spans="11:16" s="46" customFormat="1" x14ac:dyDescent="0.3">
      <c r="K460" s="46" t="s">
        <v>1781</v>
      </c>
      <c r="L460" s="46" t="s">
        <v>1782</v>
      </c>
      <c r="M460" s="46" t="s">
        <v>1783</v>
      </c>
      <c r="N460" s="46">
        <v>3.7</v>
      </c>
      <c r="O460" s="46">
        <f t="shared" si="23"/>
        <v>3.7</v>
      </c>
      <c r="P460" s="46" t="str">
        <f t="shared" si="22"/>
        <v/>
      </c>
    </row>
    <row r="461" spans="11:16" s="46" customFormat="1" x14ac:dyDescent="0.3">
      <c r="K461" s="46" t="s">
        <v>1784</v>
      </c>
      <c r="L461" s="46" t="s">
        <v>1785</v>
      </c>
      <c r="M461" s="46" t="s">
        <v>1786</v>
      </c>
      <c r="N461" s="46">
        <v>4.07</v>
      </c>
      <c r="O461" s="46">
        <f t="shared" si="23"/>
        <v>4.07</v>
      </c>
      <c r="P461" s="46" t="str">
        <f t="shared" si="22"/>
        <v>FRAGILES</v>
      </c>
    </row>
    <row r="462" spans="11:16" s="46" customFormat="1" x14ac:dyDescent="0.3">
      <c r="K462" s="46" t="s">
        <v>1787</v>
      </c>
      <c r="L462" s="46" t="s">
        <v>1788</v>
      </c>
      <c r="M462" s="46" t="s">
        <v>1789</v>
      </c>
      <c r="N462" s="46">
        <v>3.95</v>
      </c>
      <c r="O462" s="46">
        <f t="shared" si="23"/>
        <v>3.95</v>
      </c>
      <c r="P462" s="46" t="str">
        <f t="shared" si="22"/>
        <v>FRAGILES</v>
      </c>
    </row>
    <row r="463" spans="11:16" s="46" customFormat="1" x14ac:dyDescent="0.3">
      <c r="K463" s="46" t="s">
        <v>1790</v>
      </c>
      <c r="L463" s="46" t="s">
        <v>1791</v>
      </c>
      <c r="M463" s="46" t="s">
        <v>1792</v>
      </c>
      <c r="N463" s="46">
        <v>2.52</v>
      </c>
      <c r="O463" s="46">
        <f t="shared" si="23"/>
        <v>2.52</v>
      </c>
      <c r="P463" s="46" t="str">
        <f t="shared" si="22"/>
        <v/>
      </c>
    </row>
    <row r="464" spans="11:16" s="46" customFormat="1" x14ac:dyDescent="0.3">
      <c r="K464" s="46" t="s">
        <v>1793</v>
      </c>
      <c r="L464" s="46" t="s">
        <v>1794</v>
      </c>
      <c r="M464" s="46" t="s">
        <v>1795</v>
      </c>
      <c r="N464" s="46">
        <v>3.02</v>
      </c>
      <c r="O464" s="46">
        <f t="shared" si="23"/>
        <v>3.02</v>
      </c>
      <c r="P464" s="46" t="str">
        <f t="shared" si="22"/>
        <v/>
      </c>
    </row>
    <row r="465" spans="11:16" s="46" customFormat="1" x14ac:dyDescent="0.3">
      <c r="K465" s="46" t="s">
        <v>1796</v>
      </c>
      <c r="L465" s="46" t="s">
        <v>1797</v>
      </c>
      <c r="M465" s="46" t="s">
        <v>1798</v>
      </c>
      <c r="N465" s="46">
        <v>2.62</v>
      </c>
      <c r="O465" s="46">
        <f t="shared" si="23"/>
        <v>2.62</v>
      </c>
      <c r="P465" s="46" t="str">
        <f t="shared" si="22"/>
        <v/>
      </c>
    </row>
    <row r="466" spans="11:16" s="46" customFormat="1" x14ac:dyDescent="0.3">
      <c r="K466" s="46" t="s">
        <v>1799</v>
      </c>
      <c r="L466" s="46" t="s">
        <v>1800</v>
      </c>
      <c r="M466" s="46" t="s">
        <v>520</v>
      </c>
      <c r="N466" s="46">
        <v>3.86</v>
      </c>
      <c r="O466" s="46">
        <f t="shared" si="23"/>
        <v>3.86</v>
      </c>
      <c r="P466" s="46" t="str">
        <f t="shared" si="22"/>
        <v>FRAGILES</v>
      </c>
    </row>
    <row r="467" spans="11:16" s="46" customFormat="1" x14ac:dyDescent="0.3">
      <c r="K467" s="46" t="s">
        <v>1801</v>
      </c>
      <c r="L467" s="46" t="s">
        <v>1802</v>
      </c>
      <c r="M467" s="46" t="s">
        <v>1803</v>
      </c>
      <c r="N467" s="46">
        <v>3.2</v>
      </c>
      <c r="O467" s="46">
        <f t="shared" si="23"/>
        <v>3.2</v>
      </c>
      <c r="P467" s="46" t="str">
        <f t="shared" si="22"/>
        <v/>
      </c>
    </row>
    <row r="468" spans="11:16" s="46" customFormat="1" x14ac:dyDescent="0.3">
      <c r="K468" s="46" t="s">
        <v>1804</v>
      </c>
      <c r="L468" s="46" t="s">
        <v>1805</v>
      </c>
      <c r="M468" s="46" t="s">
        <v>525</v>
      </c>
      <c r="N468" s="46">
        <v>2.93</v>
      </c>
      <c r="O468" s="46">
        <f t="shared" si="23"/>
        <v>2.93</v>
      </c>
      <c r="P468" s="46" t="str">
        <f t="shared" si="22"/>
        <v/>
      </c>
    </row>
    <row r="469" spans="11:16" s="46" customFormat="1" x14ac:dyDescent="0.3">
      <c r="K469" s="46" t="s">
        <v>1806</v>
      </c>
      <c r="L469" s="46" t="s">
        <v>1807</v>
      </c>
      <c r="M469" s="46" t="s">
        <v>1808</v>
      </c>
      <c r="N469" s="46">
        <v>3.3</v>
      </c>
      <c r="O469" s="46">
        <f t="shared" si="23"/>
        <v>3.3</v>
      </c>
      <c r="P469" s="46" t="str">
        <f t="shared" si="22"/>
        <v/>
      </c>
    </row>
    <row r="470" spans="11:16" s="46" customFormat="1" x14ac:dyDescent="0.3">
      <c r="K470" s="46" t="s">
        <v>1809</v>
      </c>
      <c r="L470" s="46" t="s">
        <v>1810</v>
      </c>
      <c r="M470" s="46" t="s">
        <v>530</v>
      </c>
      <c r="N470" s="46">
        <v>3.89</v>
      </c>
      <c r="O470" s="46">
        <f t="shared" si="23"/>
        <v>3.89</v>
      </c>
      <c r="P470" s="46" t="str">
        <f t="shared" si="22"/>
        <v>FRAGILES</v>
      </c>
    </row>
    <row r="471" spans="11:16" s="46" customFormat="1" x14ac:dyDescent="0.3">
      <c r="K471" s="46" t="s">
        <v>1811</v>
      </c>
      <c r="L471" s="46" t="s">
        <v>1812</v>
      </c>
      <c r="M471" s="46" t="s">
        <v>1813</v>
      </c>
      <c r="N471" s="46">
        <v>3.25</v>
      </c>
      <c r="O471" s="46">
        <f t="shared" si="23"/>
        <v>3.25</v>
      </c>
      <c r="P471" s="46" t="str">
        <f t="shared" si="22"/>
        <v/>
      </c>
    </row>
    <row r="472" spans="11:16" s="46" customFormat="1" x14ac:dyDescent="0.3">
      <c r="K472" s="46" t="s">
        <v>1814</v>
      </c>
      <c r="L472" s="46" t="s">
        <v>1815</v>
      </c>
      <c r="M472" s="46" t="s">
        <v>1816</v>
      </c>
      <c r="N472" s="46">
        <v>3.72</v>
      </c>
      <c r="O472" s="46">
        <f t="shared" si="23"/>
        <v>3.72</v>
      </c>
      <c r="P472" s="46" t="str">
        <f t="shared" si="22"/>
        <v/>
      </c>
    </row>
    <row r="473" spans="11:16" s="46" customFormat="1" x14ac:dyDescent="0.3">
      <c r="K473" s="46" t="s">
        <v>1817</v>
      </c>
      <c r="L473" s="46" t="s">
        <v>1818</v>
      </c>
      <c r="M473" s="46" t="s">
        <v>534</v>
      </c>
      <c r="N473" s="46">
        <v>2.77</v>
      </c>
      <c r="O473" s="46">
        <f t="shared" si="23"/>
        <v>2.77</v>
      </c>
      <c r="P473" s="46" t="str">
        <f t="shared" si="22"/>
        <v/>
      </c>
    </row>
    <row r="474" spans="11:16" s="46" customFormat="1" x14ac:dyDescent="0.3">
      <c r="K474" s="46" t="s">
        <v>1819</v>
      </c>
      <c r="L474" s="46" t="s">
        <v>1820</v>
      </c>
      <c r="M474" s="46" t="s">
        <v>539</v>
      </c>
      <c r="N474" s="46">
        <v>3.02</v>
      </c>
      <c r="O474" s="46">
        <f t="shared" si="23"/>
        <v>3.02</v>
      </c>
      <c r="P474" s="46" t="str">
        <f t="shared" si="22"/>
        <v/>
      </c>
    </row>
    <row r="475" spans="11:16" s="46" customFormat="1" x14ac:dyDescent="0.3">
      <c r="K475" s="46" t="s">
        <v>1821</v>
      </c>
      <c r="L475" s="46" t="s">
        <v>289</v>
      </c>
      <c r="M475" s="46" t="s">
        <v>543</v>
      </c>
      <c r="N475" s="46">
        <v>3.24</v>
      </c>
      <c r="O475" s="46">
        <f t="shared" si="23"/>
        <v>3.24</v>
      </c>
      <c r="P475" s="46" t="str">
        <f t="shared" si="22"/>
        <v/>
      </c>
    </row>
    <row r="476" spans="11:16" s="46" customFormat="1" x14ac:dyDescent="0.3">
      <c r="K476" s="46" t="s">
        <v>1822</v>
      </c>
      <c r="L476" s="46" t="s">
        <v>1823</v>
      </c>
      <c r="M476" s="46" t="s">
        <v>1824</v>
      </c>
      <c r="N476" s="46">
        <v>2.35</v>
      </c>
      <c r="O476" s="46">
        <f t="shared" si="23"/>
        <v>2.35</v>
      </c>
      <c r="P476" s="46" t="str">
        <f t="shared" si="22"/>
        <v/>
      </c>
    </row>
    <row r="477" spans="11:16" s="46" customFormat="1" x14ac:dyDescent="0.3">
      <c r="K477" s="46" t="s">
        <v>1825</v>
      </c>
      <c r="L477" s="46" t="s">
        <v>1826</v>
      </c>
      <c r="M477" s="46" t="s">
        <v>1827</v>
      </c>
      <c r="N477" s="46">
        <v>3.7</v>
      </c>
      <c r="O477" s="46">
        <f t="shared" si="23"/>
        <v>3.7</v>
      </c>
      <c r="P477" s="46" t="str">
        <f t="shared" si="22"/>
        <v/>
      </c>
    </row>
    <row r="478" spans="11:16" s="46" customFormat="1" x14ac:dyDescent="0.3">
      <c r="K478" s="46" t="s">
        <v>1828</v>
      </c>
      <c r="L478" s="46" t="s">
        <v>1829</v>
      </c>
      <c r="M478" s="46" t="s">
        <v>547</v>
      </c>
      <c r="N478" s="46">
        <v>2.64</v>
      </c>
      <c r="O478" s="46">
        <f t="shared" si="23"/>
        <v>2.64</v>
      </c>
      <c r="P478" s="46" t="str">
        <f t="shared" si="22"/>
        <v/>
      </c>
    </row>
    <row r="479" spans="11:16" s="46" customFormat="1" x14ac:dyDescent="0.3">
      <c r="K479" s="46" t="s">
        <v>1830</v>
      </c>
      <c r="L479" s="46" t="s">
        <v>1831</v>
      </c>
      <c r="M479" s="46" t="s">
        <v>1832</v>
      </c>
      <c r="N479" s="46">
        <v>3.41</v>
      </c>
      <c r="O479" s="46">
        <f t="shared" si="23"/>
        <v>3.41</v>
      </c>
      <c r="P479" s="46" t="str">
        <f t="shared" si="22"/>
        <v/>
      </c>
    </row>
    <row r="480" spans="11:16" s="46" customFormat="1" x14ac:dyDescent="0.3">
      <c r="K480" s="46" t="s">
        <v>1833</v>
      </c>
      <c r="L480" s="46" t="s">
        <v>1834</v>
      </c>
      <c r="M480" s="46" t="s">
        <v>1835</v>
      </c>
      <c r="N480" s="46">
        <v>4.13</v>
      </c>
      <c r="O480" s="46">
        <f t="shared" si="23"/>
        <v>4.13</v>
      </c>
      <c r="P480" s="46" t="str">
        <f t="shared" si="22"/>
        <v>FRAGILES</v>
      </c>
    </row>
    <row r="481" spans="11:16" s="46" customFormat="1" x14ac:dyDescent="0.3">
      <c r="K481" s="46" t="s">
        <v>1836</v>
      </c>
      <c r="L481" s="46" t="s">
        <v>1837</v>
      </c>
      <c r="M481" s="46" t="s">
        <v>1838</v>
      </c>
      <c r="N481" s="46">
        <v>3.6</v>
      </c>
      <c r="O481" s="46">
        <f t="shared" si="23"/>
        <v>3.6</v>
      </c>
      <c r="P481" s="46" t="str">
        <f t="shared" si="22"/>
        <v/>
      </c>
    </row>
    <row r="482" spans="11:16" s="46" customFormat="1" x14ac:dyDescent="0.3">
      <c r="K482" s="46" t="s">
        <v>1839</v>
      </c>
      <c r="L482" s="46" t="s">
        <v>1840</v>
      </c>
      <c r="M482" s="46" t="s">
        <v>1841</v>
      </c>
      <c r="N482" s="46">
        <v>2.76</v>
      </c>
      <c r="O482" s="46">
        <f t="shared" si="23"/>
        <v>2.76</v>
      </c>
      <c r="P482" s="46" t="str">
        <f t="shared" si="22"/>
        <v/>
      </c>
    </row>
    <row r="483" spans="11:16" s="46" customFormat="1" x14ac:dyDescent="0.3">
      <c r="K483" s="46" t="s">
        <v>1842</v>
      </c>
      <c r="L483" s="46" t="s">
        <v>1843</v>
      </c>
      <c r="M483" s="46" t="s">
        <v>1844</v>
      </c>
      <c r="N483" s="46">
        <v>3.87</v>
      </c>
      <c r="O483" s="46">
        <f t="shared" si="23"/>
        <v>3.87</v>
      </c>
      <c r="P483" s="46" t="str">
        <f t="shared" si="22"/>
        <v>FRAGILES</v>
      </c>
    </row>
    <row r="484" spans="11:16" s="46" customFormat="1" x14ac:dyDescent="0.3">
      <c r="K484" s="46" t="s">
        <v>1845</v>
      </c>
      <c r="L484" s="46" t="s">
        <v>1846</v>
      </c>
      <c r="M484" s="46" t="s">
        <v>1847</v>
      </c>
      <c r="N484" s="46">
        <v>3.06</v>
      </c>
      <c r="O484" s="46">
        <f t="shared" si="23"/>
        <v>3.06</v>
      </c>
      <c r="P484" s="46" t="str">
        <f t="shared" si="22"/>
        <v/>
      </c>
    </row>
    <row r="485" spans="11:16" s="46" customFormat="1" x14ac:dyDescent="0.3">
      <c r="K485" s="46" t="s">
        <v>1848</v>
      </c>
      <c r="L485" s="46" t="s">
        <v>1849</v>
      </c>
      <c r="M485" s="46" t="s">
        <v>1850</v>
      </c>
      <c r="N485" s="46">
        <v>3.26</v>
      </c>
      <c r="O485" s="46">
        <f t="shared" si="23"/>
        <v>3.26</v>
      </c>
      <c r="P485" s="46" t="str">
        <f t="shared" si="22"/>
        <v/>
      </c>
    </row>
    <row r="486" spans="11:16" s="46" customFormat="1" x14ac:dyDescent="0.3">
      <c r="K486" s="46" t="s">
        <v>1851</v>
      </c>
      <c r="L486" s="46" t="s">
        <v>1852</v>
      </c>
      <c r="M486" s="46" t="s">
        <v>551</v>
      </c>
      <c r="N486" s="46">
        <v>2.98</v>
      </c>
      <c r="O486" s="46">
        <f t="shared" si="23"/>
        <v>2.98</v>
      </c>
      <c r="P486" s="46" t="str">
        <f t="shared" si="22"/>
        <v/>
      </c>
    </row>
    <row r="487" spans="11:16" s="46" customFormat="1" x14ac:dyDescent="0.3">
      <c r="K487" s="46" t="s">
        <v>1853</v>
      </c>
      <c r="L487" s="46" t="s">
        <v>1361</v>
      </c>
      <c r="M487" s="46" t="s">
        <v>555</v>
      </c>
      <c r="N487" s="46">
        <v>4.18</v>
      </c>
      <c r="O487" s="46">
        <f t="shared" si="23"/>
        <v>4.18</v>
      </c>
      <c r="P487" s="46" t="str">
        <f t="shared" si="22"/>
        <v>FRAGILES</v>
      </c>
    </row>
    <row r="488" spans="11:16" s="46" customFormat="1" x14ac:dyDescent="0.3">
      <c r="K488" s="46" t="s">
        <v>1854</v>
      </c>
      <c r="L488" s="46" t="s">
        <v>1855</v>
      </c>
      <c r="M488" s="46" t="s">
        <v>1856</v>
      </c>
      <c r="N488" s="46">
        <v>2.95</v>
      </c>
      <c r="O488" s="46">
        <f t="shared" si="23"/>
        <v>2.95</v>
      </c>
      <c r="P488" s="46" t="str">
        <f t="shared" si="22"/>
        <v/>
      </c>
    </row>
    <row r="489" spans="11:16" s="46" customFormat="1" x14ac:dyDescent="0.3">
      <c r="K489" s="46" t="s">
        <v>1857</v>
      </c>
      <c r="L489" s="46" t="s">
        <v>1858</v>
      </c>
      <c r="M489" s="46" t="s">
        <v>1859</v>
      </c>
      <c r="N489" s="46">
        <v>2.54</v>
      </c>
      <c r="O489" s="46">
        <f t="shared" si="23"/>
        <v>2.54</v>
      </c>
      <c r="P489" s="46" t="str">
        <f t="shared" si="22"/>
        <v/>
      </c>
    </row>
    <row r="490" spans="11:16" s="46" customFormat="1" x14ac:dyDescent="0.3">
      <c r="K490" s="46" t="s">
        <v>1860</v>
      </c>
      <c r="L490" s="46" t="s">
        <v>1861</v>
      </c>
      <c r="M490" s="46" t="s">
        <v>1862</v>
      </c>
      <c r="N490" s="46">
        <v>3.85</v>
      </c>
      <c r="O490" s="46">
        <f t="shared" si="23"/>
        <v>3.85</v>
      </c>
      <c r="P490" s="46" t="str">
        <f t="shared" si="22"/>
        <v>FRAGILES</v>
      </c>
    </row>
    <row r="491" spans="11:16" s="46" customFormat="1" x14ac:dyDescent="0.3">
      <c r="K491" s="46" t="s">
        <v>1863</v>
      </c>
      <c r="L491" s="46" t="s">
        <v>1864</v>
      </c>
      <c r="M491" s="46" t="s">
        <v>560</v>
      </c>
      <c r="N491" s="46">
        <v>4.13</v>
      </c>
      <c r="O491" s="46">
        <f t="shared" si="23"/>
        <v>4.13</v>
      </c>
      <c r="P491" s="46" t="str">
        <f t="shared" si="22"/>
        <v>FRAGILES</v>
      </c>
    </row>
    <row r="492" spans="11:16" s="46" customFormat="1" x14ac:dyDescent="0.3">
      <c r="K492" s="46" t="s">
        <v>1863</v>
      </c>
      <c r="L492" s="46" t="s">
        <v>1865</v>
      </c>
      <c r="M492" s="46" t="s">
        <v>1866</v>
      </c>
      <c r="N492" s="46">
        <v>3.08</v>
      </c>
      <c r="O492" s="46">
        <f t="shared" si="23"/>
        <v>3.08</v>
      </c>
      <c r="P492" s="46" t="str">
        <f t="shared" si="22"/>
        <v/>
      </c>
    </row>
    <row r="493" spans="11:16" s="46" customFormat="1" x14ac:dyDescent="0.3">
      <c r="K493" s="46" t="s">
        <v>1867</v>
      </c>
      <c r="L493" s="46" t="s">
        <v>1868</v>
      </c>
      <c r="M493" s="46" t="s">
        <v>1869</v>
      </c>
      <c r="N493" s="46">
        <v>3.58</v>
      </c>
      <c r="O493" s="46">
        <f t="shared" si="23"/>
        <v>3.58</v>
      </c>
      <c r="P493" s="46" t="str">
        <f t="shared" si="22"/>
        <v/>
      </c>
    </row>
    <row r="494" spans="11:16" s="46" customFormat="1" x14ac:dyDescent="0.3">
      <c r="K494" s="46" t="s">
        <v>1870</v>
      </c>
      <c r="L494" s="46" t="s">
        <v>1871</v>
      </c>
      <c r="M494" s="46" t="s">
        <v>1872</v>
      </c>
      <c r="N494" s="46">
        <v>2.86</v>
      </c>
      <c r="O494" s="46">
        <f t="shared" si="23"/>
        <v>2.86</v>
      </c>
      <c r="P494" s="46" t="str">
        <f t="shared" si="22"/>
        <v/>
      </c>
    </row>
    <row r="495" spans="11:16" s="46" customFormat="1" x14ac:dyDescent="0.3">
      <c r="K495" s="46" t="s">
        <v>1873</v>
      </c>
      <c r="L495" s="46" t="s">
        <v>1874</v>
      </c>
      <c r="M495" s="46" t="s">
        <v>1875</v>
      </c>
      <c r="N495" s="46">
        <v>3.11</v>
      </c>
      <c r="O495" s="46">
        <f t="shared" si="23"/>
        <v>3.11</v>
      </c>
      <c r="P495" s="46" t="str">
        <f t="shared" si="22"/>
        <v/>
      </c>
    </row>
    <row r="496" spans="11:16" s="46" customFormat="1" x14ac:dyDescent="0.3">
      <c r="K496" s="46" t="s">
        <v>1876</v>
      </c>
      <c r="L496" s="46" t="s">
        <v>1877</v>
      </c>
      <c r="M496" s="46" t="s">
        <v>565</v>
      </c>
      <c r="N496" s="46">
        <v>2.89</v>
      </c>
      <c r="O496" s="46">
        <f t="shared" si="23"/>
        <v>2.89</v>
      </c>
      <c r="P496" s="46" t="str">
        <f t="shared" si="22"/>
        <v/>
      </c>
    </row>
    <row r="497" spans="11:16" s="46" customFormat="1" x14ac:dyDescent="0.3">
      <c r="K497" s="46" t="s">
        <v>1878</v>
      </c>
      <c r="L497" s="46" t="s">
        <v>1868</v>
      </c>
      <c r="M497" s="46" t="s">
        <v>1879</v>
      </c>
      <c r="N497" s="46">
        <v>3.75</v>
      </c>
      <c r="O497" s="46">
        <f t="shared" si="23"/>
        <v>3.75</v>
      </c>
      <c r="P497" s="46" t="str">
        <f t="shared" si="22"/>
        <v/>
      </c>
    </row>
    <row r="498" spans="11:16" s="46" customFormat="1" x14ac:dyDescent="0.3">
      <c r="K498" s="46" t="s">
        <v>1880</v>
      </c>
      <c r="L498" s="46" t="s">
        <v>1881</v>
      </c>
      <c r="M498" s="46" t="s">
        <v>570</v>
      </c>
      <c r="N498" s="46">
        <v>2.19</v>
      </c>
      <c r="O498" s="46">
        <f t="shared" si="23"/>
        <v>2.19</v>
      </c>
      <c r="P498" s="46" t="str">
        <f t="shared" si="22"/>
        <v/>
      </c>
    </row>
    <row r="499" spans="11:16" s="46" customFormat="1" x14ac:dyDescent="0.3">
      <c r="K499" s="46" t="s">
        <v>1882</v>
      </c>
      <c r="L499" s="46" t="s">
        <v>1883</v>
      </c>
      <c r="M499" s="46" t="s">
        <v>1884</v>
      </c>
      <c r="N499" s="46">
        <v>3.23</v>
      </c>
      <c r="O499" s="46">
        <f t="shared" si="23"/>
        <v>3.23</v>
      </c>
      <c r="P499" s="46" t="str">
        <f t="shared" si="22"/>
        <v/>
      </c>
    </row>
    <row r="500" spans="11:16" s="46" customFormat="1" x14ac:dyDescent="0.3">
      <c r="K500" s="46" t="s">
        <v>1885</v>
      </c>
      <c r="L500" s="46" t="s">
        <v>1886</v>
      </c>
      <c r="M500" s="46" t="s">
        <v>1887</v>
      </c>
      <c r="N500" s="46">
        <v>2.92</v>
      </c>
      <c r="O500" s="46">
        <f t="shared" si="23"/>
        <v>2.92</v>
      </c>
      <c r="P500" s="46" t="str">
        <f t="shared" si="22"/>
        <v/>
      </c>
    </row>
    <row r="501" spans="11:16" s="46" customFormat="1" x14ac:dyDescent="0.3">
      <c r="K501" s="46" t="s">
        <v>1888</v>
      </c>
      <c r="L501" s="46" t="s">
        <v>1889</v>
      </c>
      <c r="M501" s="46" t="s">
        <v>1890</v>
      </c>
      <c r="N501" s="46">
        <v>2.44</v>
      </c>
      <c r="O501" s="46">
        <f t="shared" si="23"/>
        <v>2.44</v>
      </c>
      <c r="P501" s="46" t="str">
        <f t="shared" si="22"/>
        <v/>
      </c>
    </row>
    <row r="502" spans="11:16" s="46" customFormat="1" x14ac:dyDescent="0.3">
      <c r="K502" s="46" t="s">
        <v>1891</v>
      </c>
      <c r="L502" s="46" t="s">
        <v>1846</v>
      </c>
      <c r="M502" s="46" t="s">
        <v>1892</v>
      </c>
      <c r="N502" s="46">
        <v>3.91</v>
      </c>
      <c r="O502" s="46">
        <f t="shared" si="23"/>
        <v>3.91</v>
      </c>
      <c r="P502" s="46" t="str">
        <f t="shared" si="22"/>
        <v>FRAGILES</v>
      </c>
    </row>
    <row r="503" spans="11:16" s="46" customFormat="1" x14ac:dyDescent="0.3">
      <c r="K503" s="46" t="s">
        <v>1893</v>
      </c>
      <c r="L503" s="46" t="s">
        <v>1894</v>
      </c>
      <c r="M503" s="46" t="s">
        <v>1895</v>
      </c>
      <c r="N503" s="46">
        <v>3.17</v>
      </c>
      <c r="O503" s="46">
        <f t="shared" si="23"/>
        <v>3.17</v>
      </c>
      <c r="P503" s="46" t="str">
        <f t="shared" si="22"/>
        <v/>
      </c>
    </row>
    <row r="504" spans="11:16" s="46" customFormat="1" x14ac:dyDescent="0.3">
      <c r="K504" s="46" t="s">
        <v>1896</v>
      </c>
      <c r="L504" s="46" t="s">
        <v>1897</v>
      </c>
      <c r="M504" s="46" t="s">
        <v>1898</v>
      </c>
      <c r="N504" s="46">
        <v>3.18</v>
      </c>
      <c r="O504" s="46">
        <f t="shared" si="23"/>
        <v>3.18</v>
      </c>
      <c r="P504" s="46" t="str">
        <f t="shared" si="22"/>
        <v/>
      </c>
    </row>
    <row r="505" spans="11:16" s="46" customFormat="1" x14ac:dyDescent="0.3">
      <c r="K505" s="46" t="s">
        <v>1899</v>
      </c>
      <c r="L505" s="46" t="s">
        <v>1900</v>
      </c>
      <c r="M505" s="46" t="s">
        <v>1901</v>
      </c>
      <c r="N505" s="46">
        <v>2.77</v>
      </c>
      <c r="O505" s="46">
        <f t="shared" si="23"/>
        <v>2.77</v>
      </c>
      <c r="P505" s="46" t="str">
        <f t="shared" si="22"/>
        <v/>
      </c>
    </row>
    <row r="506" spans="11:16" s="46" customFormat="1" x14ac:dyDescent="0.3">
      <c r="K506" s="46" t="s">
        <v>1902</v>
      </c>
      <c r="L506" s="46" t="s">
        <v>1903</v>
      </c>
      <c r="M506" s="46" t="s">
        <v>575</v>
      </c>
      <c r="N506" s="46">
        <v>3.22</v>
      </c>
      <c r="O506" s="46">
        <f t="shared" si="23"/>
        <v>3.22</v>
      </c>
      <c r="P506" s="46" t="str">
        <f t="shared" si="22"/>
        <v/>
      </c>
    </row>
    <row r="507" spans="11:16" s="46" customFormat="1" x14ac:dyDescent="0.3">
      <c r="K507" s="46" t="s">
        <v>1904</v>
      </c>
      <c r="L507" s="46" t="s">
        <v>1905</v>
      </c>
      <c r="M507" s="46" t="s">
        <v>1906</v>
      </c>
      <c r="N507" s="46">
        <v>3.68</v>
      </c>
      <c r="O507" s="46">
        <f t="shared" si="23"/>
        <v>3.68</v>
      </c>
      <c r="P507" s="46" t="str">
        <f t="shared" si="22"/>
        <v/>
      </c>
    </row>
    <row r="508" spans="11:16" s="46" customFormat="1" x14ac:dyDescent="0.3">
      <c r="K508" s="46" t="s">
        <v>1907</v>
      </c>
      <c r="L508" s="46" t="s">
        <v>1908</v>
      </c>
      <c r="M508" s="46" t="s">
        <v>1909</v>
      </c>
      <c r="N508" s="46">
        <v>3.28</v>
      </c>
      <c r="O508" s="46">
        <f t="shared" si="23"/>
        <v>3.28</v>
      </c>
      <c r="P508" s="46" t="str">
        <f t="shared" si="22"/>
        <v/>
      </c>
    </row>
    <row r="509" spans="11:16" s="46" customFormat="1" x14ac:dyDescent="0.3">
      <c r="K509" s="46" t="s">
        <v>1910</v>
      </c>
      <c r="L509" s="46" t="s">
        <v>1911</v>
      </c>
      <c r="M509" s="46" t="s">
        <v>1912</v>
      </c>
      <c r="N509" s="46">
        <v>3.38</v>
      </c>
      <c r="O509" s="46">
        <f t="shared" si="23"/>
        <v>3.38</v>
      </c>
      <c r="P509" s="46" t="str">
        <f t="shared" si="22"/>
        <v/>
      </c>
    </row>
    <row r="510" spans="11:16" s="46" customFormat="1" x14ac:dyDescent="0.3">
      <c r="K510" s="46" t="s">
        <v>1913</v>
      </c>
      <c r="L510" s="46" t="s">
        <v>1914</v>
      </c>
      <c r="M510" s="46" t="s">
        <v>1915</v>
      </c>
      <c r="N510" s="46">
        <v>4.18</v>
      </c>
      <c r="O510" s="46">
        <f t="shared" si="23"/>
        <v>4.18</v>
      </c>
      <c r="P510" s="46" t="str">
        <f t="shared" si="22"/>
        <v>FRAGILES</v>
      </c>
    </row>
    <row r="511" spans="11:16" s="46" customFormat="1" x14ac:dyDescent="0.3">
      <c r="K511" s="46" t="s">
        <v>1916</v>
      </c>
      <c r="L511" s="46" t="s">
        <v>1917</v>
      </c>
      <c r="M511" s="46" t="s">
        <v>1918</v>
      </c>
      <c r="N511" s="46">
        <v>3.73</v>
      </c>
      <c r="O511" s="46">
        <f t="shared" si="23"/>
        <v>3.73</v>
      </c>
      <c r="P511" s="46" t="str">
        <f t="shared" si="22"/>
        <v/>
      </c>
    </row>
    <row r="512" spans="11:16" s="46" customFormat="1" x14ac:dyDescent="0.3">
      <c r="K512" s="46" t="s">
        <v>1919</v>
      </c>
      <c r="L512" s="46" t="s">
        <v>1920</v>
      </c>
      <c r="M512" s="46" t="s">
        <v>1921</v>
      </c>
      <c r="N512" s="46">
        <v>2.96</v>
      </c>
      <c r="O512" s="46">
        <f t="shared" si="23"/>
        <v>2.96</v>
      </c>
      <c r="P512" s="46" t="str">
        <f t="shared" si="22"/>
        <v/>
      </c>
    </row>
    <row r="513" spans="11:16" s="46" customFormat="1" x14ac:dyDescent="0.3">
      <c r="K513" s="46" t="s">
        <v>1922</v>
      </c>
      <c r="L513" s="46" t="s">
        <v>1923</v>
      </c>
      <c r="M513" s="46" t="s">
        <v>1924</v>
      </c>
      <c r="N513" s="46">
        <v>2.96</v>
      </c>
      <c r="O513" s="46">
        <f t="shared" si="23"/>
        <v>2.96</v>
      </c>
      <c r="P513" s="46" t="str">
        <f t="shared" si="22"/>
        <v/>
      </c>
    </row>
    <row r="514" spans="11:16" s="46" customFormat="1" x14ac:dyDescent="0.3">
      <c r="K514" s="46" t="s">
        <v>1925</v>
      </c>
      <c r="L514" s="46" t="s">
        <v>1926</v>
      </c>
      <c r="M514" s="46" t="s">
        <v>579</v>
      </c>
      <c r="N514" s="46">
        <v>3.86</v>
      </c>
      <c r="O514" s="46">
        <f t="shared" si="23"/>
        <v>3.86</v>
      </c>
      <c r="P514" s="46" t="str">
        <f t="shared" si="22"/>
        <v>FRAGILES</v>
      </c>
    </row>
    <row r="515" spans="11:16" s="46" customFormat="1" x14ac:dyDescent="0.3">
      <c r="K515" s="46" t="s">
        <v>1927</v>
      </c>
      <c r="L515" s="46" t="s">
        <v>809</v>
      </c>
      <c r="M515" s="46" t="s">
        <v>1928</v>
      </c>
      <c r="N515" s="46">
        <v>3.63</v>
      </c>
      <c r="O515" s="46">
        <f t="shared" si="23"/>
        <v>3.63</v>
      </c>
      <c r="P515" s="46" t="str">
        <f t="shared" si="22"/>
        <v/>
      </c>
    </row>
    <row r="516" spans="11:16" s="46" customFormat="1" x14ac:dyDescent="0.3">
      <c r="K516" s="46" t="s">
        <v>1929</v>
      </c>
      <c r="L516" s="46" t="s">
        <v>1930</v>
      </c>
      <c r="M516" s="46" t="s">
        <v>583</v>
      </c>
      <c r="N516" s="46">
        <v>2.81</v>
      </c>
      <c r="O516" s="46">
        <f t="shared" si="23"/>
        <v>2.81</v>
      </c>
      <c r="P516" s="46" t="str">
        <f t="shared" si="22"/>
        <v/>
      </c>
    </row>
    <row r="517" spans="11:16" s="46" customFormat="1" x14ac:dyDescent="0.3">
      <c r="K517" s="46" t="s">
        <v>1931</v>
      </c>
      <c r="L517" s="46" t="s">
        <v>1932</v>
      </c>
      <c r="M517" s="46" t="s">
        <v>1933</v>
      </c>
      <c r="N517" s="46">
        <v>3.2</v>
      </c>
      <c r="O517" s="46">
        <f t="shared" si="23"/>
        <v>3.2</v>
      </c>
      <c r="P517" s="46" t="str">
        <f t="shared" si="22"/>
        <v/>
      </c>
    </row>
    <row r="518" spans="11:16" s="46" customFormat="1" x14ac:dyDescent="0.3">
      <c r="K518" s="46" t="s">
        <v>1934</v>
      </c>
      <c r="L518" s="46" t="s">
        <v>1935</v>
      </c>
      <c r="M518" s="46" t="s">
        <v>1936</v>
      </c>
      <c r="N518" s="46">
        <v>3.33</v>
      </c>
      <c r="O518" s="46">
        <f t="shared" si="23"/>
        <v>3.33</v>
      </c>
      <c r="P518" s="46" t="str">
        <f t="shared" si="22"/>
        <v/>
      </c>
    </row>
    <row r="519" spans="11:16" s="46" customFormat="1" x14ac:dyDescent="0.3">
      <c r="K519" s="46" t="s">
        <v>1937</v>
      </c>
      <c r="L519" s="46" t="s">
        <v>1938</v>
      </c>
      <c r="M519" s="46" t="s">
        <v>587</v>
      </c>
      <c r="N519" s="46">
        <v>2.38</v>
      </c>
      <c r="O519" s="46">
        <f t="shared" si="23"/>
        <v>2.38</v>
      </c>
      <c r="P519" s="46" t="str">
        <f t="shared" si="22"/>
        <v/>
      </c>
    </row>
    <row r="520" spans="11:16" s="46" customFormat="1" x14ac:dyDescent="0.3">
      <c r="K520" s="46" t="s">
        <v>1939</v>
      </c>
      <c r="L520" s="46" t="s">
        <v>1940</v>
      </c>
      <c r="M520" s="46" t="s">
        <v>1941</v>
      </c>
      <c r="N520" s="46">
        <v>3.81</v>
      </c>
      <c r="O520" s="46">
        <f t="shared" si="23"/>
        <v>3.81</v>
      </c>
      <c r="P520" s="46" t="str">
        <f t="shared" si="22"/>
        <v>FRAGILES</v>
      </c>
    </row>
    <row r="521" spans="11:16" s="46" customFormat="1" x14ac:dyDescent="0.3">
      <c r="K521" s="46" t="s">
        <v>1942</v>
      </c>
      <c r="L521" s="46" t="s">
        <v>1943</v>
      </c>
      <c r="M521" s="46" t="s">
        <v>1944</v>
      </c>
      <c r="N521" s="46">
        <v>3.54</v>
      </c>
      <c r="O521" s="46">
        <f t="shared" si="23"/>
        <v>3.54</v>
      </c>
      <c r="P521" s="46" t="str">
        <f t="shared" si="22"/>
        <v/>
      </c>
    </row>
    <row r="522" spans="11:16" s="46" customFormat="1" x14ac:dyDescent="0.3">
      <c r="K522" s="46" t="s">
        <v>1945</v>
      </c>
      <c r="L522" s="46" t="s">
        <v>1946</v>
      </c>
      <c r="M522" s="46" t="s">
        <v>1947</v>
      </c>
      <c r="N522" s="46">
        <v>3.37</v>
      </c>
      <c r="O522" s="46">
        <f t="shared" si="23"/>
        <v>3.37</v>
      </c>
      <c r="P522" s="46" t="str">
        <f t="shared" ref="P522:P585" si="24">IF(O522&gt;$O$8,"FRAGILES","")</f>
        <v/>
      </c>
    </row>
    <row r="523" spans="11:16" s="46" customFormat="1" x14ac:dyDescent="0.3">
      <c r="K523" s="46" t="s">
        <v>1948</v>
      </c>
      <c r="L523" s="46" t="s">
        <v>1949</v>
      </c>
      <c r="M523" s="46" t="s">
        <v>1950</v>
      </c>
      <c r="N523" s="46">
        <v>2.5299999999999998</v>
      </c>
      <c r="O523" s="46">
        <f t="shared" ref="O523:O586" si="25">N523+0</f>
        <v>2.5299999999999998</v>
      </c>
      <c r="P523" s="46" t="str">
        <f t="shared" si="24"/>
        <v/>
      </c>
    </row>
    <row r="524" spans="11:16" s="46" customFormat="1" x14ac:dyDescent="0.3">
      <c r="K524" s="46" t="s">
        <v>1951</v>
      </c>
      <c r="L524" s="46" t="s">
        <v>1276</v>
      </c>
      <c r="M524" s="46" t="s">
        <v>1952</v>
      </c>
      <c r="N524" s="46">
        <v>4.76</v>
      </c>
      <c r="O524" s="46">
        <f t="shared" si="25"/>
        <v>4.76</v>
      </c>
      <c r="P524" s="46" t="str">
        <f t="shared" si="24"/>
        <v>FRAGILES</v>
      </c>
    </row>
    <row r="525" spans="11:16" s="46" customFormat="1" x14ac:dyDescent="0.3">
      <c r="K525" s="46" t="s">
        <v>1953</v>
      </c>
      <c r="L525" s="46" t="s">
        <v>1954</v>
      </c>
      <c r="M525" s="46" t="s">
        <v>1955</v>
      </c>
      <c r="N525" s="46">
        <v>3.11</v>
      </c>
      <c r="O525" s="46">
        <f t="shared" si="25"/>
        <v>3.11</v>
      </c>
      <c r="P525" s="46" t="str">
        <f t="shared" si="24"/>
        <v/>
      </c>
    </row>
    <row r="526" spans="11:16" s="46" customFormat="1" x14ac:dyDescent="0.3">
      <c r="K526" s="46" t="s">
        <v>1956</v>
      </c>
      <c r="L526" s="46" t="s">
        <v>1957</v>
      </c>
      <c r="M526" s="46" t="s">
        <v>1958</v>
      </c>
      <c r="N526" s="46">
        <v>3.43</v>
      </c>
      <c r="O526" s="46">
        <f t="shared" si="25"/>
        <v>3.43</v>
      </c>
      <c r="P526" s="46" t="str">
        <f t="shared" si="24"/>
        <v/>
      </c>
    </row>
    <row r="527" spans="11:16" s="46" customFormat="1" x14ac:dyDescent="0.3">
      <c r="K527" s="46" t="s">
        <v>1959</v>
      </c>
      <c r="L527" s="46" t="s">
        <v>1960</v>
      </c>
      <c r="M527" s="46" t="s">
        <v>1961</v>
      </c>
      <c r="N527" s="46">
        <v>2.52</v>
      </c>
      <c r="O527" s="46">
        <f t="shared" si="25"/>
        <v>2.52</v>
      </c>
      <c r="P527" s="46" t="str">
        <f t="shared" si="24"/>
        <v/>
      </c>
    </row>
    <row r="528" spans="11:16" s="46" customFormat="1" x14ac:dyDescent="0.3">
      <c r="K528" s="46" t="s">
        <v>1962</v>
      </c>
      <c r="L528" s="46" t="s">
        <v>1963</v>
      </c>
      <c r="M528" s="46" t="s">
        <v>1964</v>
      </c>
      <c r="N528" s="46">
        <v>2.82</v>
      </c>
      <c r="O528" s="46">
        <f t="shared" si="25"/>
        <v>2.82</v>
      </c>
      <c r="P528" s="46" t="str">
        <f t="shared" si="24"/>
        <v/>
      </c>
    </row>
    <row r="529" spans="11:16" s="46" customFormat="1" x14ac:dyDescent="0.3">
      <c r="K529" s="46" t="s">
        <v>1965</v>
      </c>
      <c r="L529" s="46" t="s">
        <v>766</v>
      </c>
      <c r="M529" s="46" t="s">
        <v>1966</v>
      </c>
      <c r="N529" s="46">
        <v>3.83</v>
      </c>
      <c r="O529" s="46">
        <f t="shared" si="25"/>
        <v>3.83</v>
      </c>
      <c r="P529" s="46" t="str">
        <f t="shared" si="24"/>
        <v>FRAGILES</v>
      </c>
    </row>
    <row r="530" spans="11:16" s="46" customFormat="1" x14ac:dyDescent="0.3">
      <c r="K530" s="46" t="s">
        <v>1967</v>
      </c>
      <c r="L530" s="46" t="s">
        <v>1309</v>
      </c>
      <c r="M530" s="46" t="s">
        <v>1968</v>
      </c>
      <c r="N530" s="46">
        <v>3.12</v>
      </c>
      <c r="O530" s="46">
        <f t="shared" si="25"/>
        <v>3.12</v>
      </c>
      <c r="P530" s="46" t="str">
        <f t="shared" si="24"/>
        <v/>
      </c>
    </row>
    <row r="531" spans="11:16" s="46" customFormat="1" x14ac:dyDescent="0.3">
      <c r="K531" s="46" t="s">
        <v>1969</v>
      </c>
      <c r="L531" s="46" t="s">
        <v>425</v>
      </c>
      <c r="M531" s="46" t="s">
        <v>1970</v>
      </c>
      <c r="N531" s="46">
        <v>3.33</v>
      </c>
      <c r="O531" s="46">
        <f t="shared" si="25"/>
        <v>3.33</v>
      </c>
      <c r="P531" s="46" t="str">
        <f t="shared" si="24"/>
        <v/>
      </c>
    </row>
    <row r="532" spans="11:16" s="46" customFormat="1" x14ac:dyDescent="0.3">
      <c r="K532" s="46" t="s">
        <v>1971</v>
      </c>
      <c r="L532" s="46" t="s">
        <v>1972</v>
      </c>
      <c r="M532" s="46" t="s">
        <v>592</v>
      </c>
      <c r="N532" s="46">
        <v>4.0599999999999996</v>
      </c>
      <c r="O532" s="46">
        <f t="shared" si="25"/>
        <v>4.0599999999999996</v>
      </c>
      <c r="P532" s="46" t="str">
        <f t="shared" si="24"/>
        <v>FRAGILES</v>
      </c>
    </row>
    <row r="533" spans="11:16" s="46" customFormat="1" x14ac:dyDescent="0.3">
      <c r="K533" s="46" t="s">
        <v>1973</v>
      </c>
      <c r="L533" s="46" t="s">
        <v>1974</v>
      </c>
      <c r="M533" s="46" t="s">
        <v>597</v>
      </c>
      <c r="N533" s="46">
        <v>3.67</v>
      </c>
      <c r="O533" s="46">
        <f t="shared" si="25"/>
        <v>3.67</v>
      </c>
      <c r="P533" s="46" t="str">
        <f t="shared" si="24"/>
        <v/>
      </c>
    </row>
    <row r="534" spans="11:16" s="46" customFormat="1" x14ac:dyDescent="0.3">
      <c r="K534" s="46" t="s">
        <v>1975</v>
      </c>
      <c r="L534" s="46" t="s">
        <v>1133</v>
      </c>
      <c r="M534" s="46" t="s">
        <v>1976</v>
      </c>
      <c r="N534" s="46">
        <v>3.26</v>
      </c>
      <c r="O534" s="46">
        <f t="shared" si="25"/>
        <v>3.26</v>
      </c>
      <c r="P534" s="46" t="str">
        <f t="shared" si="24"/>
        <v/>
      </c>
    </row>
    <row r="535" spans="11:16" s="46" customFormat="1" x14ac:dyDescent="0.3">
      <c r="K535" s="46" t="s">
        <v>1977</v>
      </c>
      <c r="L535" s="46" t="s">
        <v>1978</v>
      </c>
      <c r="M535" s="46" t="s">
        <v>1979</v>
      </c>
      <c r="N535" s="46">
        <v>4.33</v>
      </c>
      <c r="O535" s="46">
        <f t="shared" si="25"/>
        <v>4.33</v>
      </c>
      <c r="P535" s="46" t="str">
        <f t="shared" si="24"/>
        <v>FRAGILES</v>
      </c>
    </row>
    <row r="536" spans="11:16" s="46" customFormat="1" x14ac:dyDescent="0.3">
      <c r="K536" s="46" t="s">
        <v>1980</v>
      </c>
      <c r="L536" s="46" t="s">
        <v>1981</v>
      </c>
      <c r="M536" s="46" t="s">
        <v>1982</v>
      </c>
      <c r="N536" s="46">
        <v>3.88</v>
      </c>
      <c r="O536" s="46">
        <f t="shared" si="25"/>
        <v>3.88</v>
      </c>
      <c r="P536" s="46" t="str">
        <f t="shared" si="24"/>
        <v>FRAGILES</v>
      </c>
    </row>
    <row r="537" spans="11:16" s="46" customFormat="1" x14ac:dyDescent="0.3">
      <c r="K537" s="46" t="s">
        <v>1983</v>
      </c>
      <c r="L537" s="46" t="s">
        <v>1984</v>
      </c>
      <c r="M537" s="46" t="s">
        <v>1985</v>
      </c>
      <c r="N537" s="46">
        <v>4.25</v>
      </c>
      <c r="O537" s="46">
        <f t="shared" si="25"/>
        <v>4.25</v>
      </c>
      <c r="P537" s="46" t="str">
        <f t="shared" si="24"/>
        <v>FRAGILES</v>
      </c>
    </row>
    <row r="538" spans="11:16" s="46" customFormat="1" x14ac:dyDescent="0.3">
      <c r="K538" s="46" t="s">
        <v>1986</v>
      </c>
      <c r="L538" s="46" t="s">
        <v>1651</v>
      </c>
      <c r="M538" s="46" t="s">
        <v>1987</v>
      </c>
      <c r="N538" s="46">
        <v>3.82</v>
      </c>
      <c r="O538" s="46">
        <f t="shared" si="25"/>
        <v>3.82</v>
      </c>
      <c r="P538" s="46" t="str">
        <f t="shared" si="24"/>
        <v>FRAGILES</v>
      </c>
    </row>
    <row r="539" spans="11:16" s="46" customFormat="1" x14ac:dyDescent="0.3">
      <c r="K539" s="46" t="s">
        <v>1988</v>
      </c>
      <c r="L539" s="46" t="s">
        <v>1989</v>
      </c>
      <c r="M539" s="46" t="s">
        <v>1990</v>
      </c>
      <c r="N539" s="46">
        <v>3.11</v>
      </c>
      <c r="O539" s="46">
        <f t="shared" si="25"/>
        <v>3.11</v>
      </c>
      <c r="P539" s="46" t="str">
        <f t="shared" si="24"/>
        <v/>
      </c>
    </row>
    <row r="540" spans="11:16" s="46" customFormat="1" x14ac:dyDescent="0.3">
      <c r="K540" s="46" t="s">
        <v>1991</v>
      </c>
      <c r="L540" s="46" t="s">
        <v>1992</v>
      </c>
      <c r="M540" s="46" t="s">
        <v>1993</v>
      </c>
      <c r="N540" s="46">
        <v>2.96</v>
      </c>
      <c r="O540" s="46">
        <f t="shared" si="25"/>
        <v>2.96</v>
      </c>
      <c r="P540" s="46" t="str">
        <f t="shared" si="24"/>
        <v/>
      </c>
    </row>
    <row r="541" spans="11:16" s="46" customFormat="1" x14ac:dyDescent="0.3">
      <c r="K541" s="46" t="s">
        <v>1994</v>
      </c>
      <c r="L541" s="46" t="s">
        <v>1596</v>
      </c>
      <c r="M541" s="46" t="s">
        <v>602</v>
      </c>
      <c r="N541" s="46">
        <v>3.55</v>
      </c>
      <c r="O541" s="46">
        <f t="shared" si="25"/>
        <v>3.55</v>
      </c>
      <c r="P541" s="46" t="str">
        <f t="shared" si="24"/>
        <v/>
      </c>
    </row>
    <row r="542" spans="11:16" s="46" customFormat="1" x14ac:dyDescent="0.3">
      <c r="K542" s="46" t="s">
        <v>1995</v>
      </c>
      <c r="L542" s="46" t="s">
        <v>1996</v>
      </c>
      <c r="M542" s="46" t="s">
        <v>1997</v>
      </c>
      <c r="N542" s="46">
        <v>3.18</v>
      </c>
      <c r="O542" s="46">
        <f t="shared" si="25"/>
        <v>3.18</v>
      </c>
      <c r="P542" s="46" t="str">
        <f t="shared" si="24"/>
        <v/>
      </c>
    </row>
    <row r="543" spans="11:16" s="46" customFormat="1" x14ac:dyDescent="0.3">
      <c r="K543" s="46" t="s">
        <v>1998</v>
      </c>
      <c r="L543" s="46" t="s">
        <v>1294</v>
      </c>
      <c r="M543" s="46" t="s">
        <v>607</v>
      </c>
      <c r="N543" s="46">
        <v>3.38</v>
      </c>
      <c r="O543" s="46">
        <f t="shared" si="25"/>
        <v>3.38</v>
      </c>
      <c r="P543" s="46" t="str">
        <f t="shared" si="24"/>
        <v/>
      </c>
    </row>
    <row r="544" spans="11:16" s="46" customFormat="1" x14ac:dyDescent="0.3">
      <c r="K544" s="46" t="s">
        <v>1999</v>
      </c>
      <c r="L544" s="46" t="s">
        <v>2000</v>
      </c>
      <c r="M544" s="46" t="s">
        <v>2001</v>
      </c>
      <c r="N544" s="46">
        <v>3.66</v>
      </c>
      <c r="O544" s="46">
        <f t="shared" si="25"/>
        <v>3.66</v>
      </c>
      <c r="P544" s="46" t="str">
        <f t="shared" si="24"/>
        <v/>
      </c>
    </row>
    <row r="545" spans="11:16" s="46" customFormat="1" x14ac:dyDescent="0.3">
      <c r="K545" s="46" t="s">
        <v>2002</v>
      </c>
      <c r="L545" s="46" t="s">
        <v>2003</v>
      </c>
      <c r="M545" s="46" t="s">
        <v>612</v>
      </c>
      <c r="N545" s="46">
        <v>2.82</v>
      </c>
      <c r="O545" s="46">
        <f t="shared" si="25"/>
        <v>2.82</v>
      </c>
      <c r="P545" s="46" t="str">
        <f t="shared" si="24"/>
        <v/>
      </c>
    </row>
    <row r="546" spans="11:16" s="46" customFormat="1" x14ac:dyDescent="0.3">
      <c r="K546" s="46" t="s">
        <v>2004</v>
      </c>
      <c r="L546" s="46" t="s">
        <v>2005</v>
      </c>
      <c r="M546" s="46" t="s">
        <v>2006</v>
      </c>
      <c r="N546" s="46">
        <v>3.35</v>
      </c>
      <c r="O546" s="46">
        <f t="shared" si="25"/>
        <v>3.35</v>
      </c>
      <c r="P546" s="46" t="str">
        <f t="shared" si="24"/>
        <v/>
      </c>
    </row>
    <row r="547" spans="11:16" s="46" customFormat="1" x14ac:dyDescent="0.3">
      <c r="K547" s="46" t="s">
        <v>2007</v>
      </c>
      <c r="L547" s="46" t="s">
        <v>2008</v>
      </c>
      <c r="M547" s="46" t="s">
        <v>2009</v>
      </c>
      <c r="N547" s="46">
        <v>3.31</v>
      </c>
      <c r="O547" s="46">
        <f t="shared" si="25"/>
        <v>3.31</v>
      </c>
      <c r="P547" s="46" t="str">
        <f t="shared" si="24"/>
        <v/>
      </c>
    </row>
    <row r="548" spans="11:16" s="46" customFormat="1" x14ac:dyDescent="0.3">
      <c r="K548" s="46" t="s">
        <v>2010</v>
      </c>
      <c r="L548" s="46" t="s">
        <v>2011</v>
      </c>
      <c r="M548" s="46" t="s">
        <v>2012</v>
      </c>
      <c r="N548" s="46">
        <v>4.53</v>
      </c>
      <c r="O548" s="46">
        <f t="shared" si="25"/>
        <v>4.53</v>
      </c>
      <c r="P548" s="46" t="str">
        <f t="shared" si="24"/>
        <v>FRAGILES</v>
      </c>
    </row>
    <row r="549" spans="11:16" s="46" customFormat="1" x14ac:dyDescent="0.3">
      <c r="K549" s="46" t="s">
        <v>2013</v>
      </c>
      <c r="L549" s="46" t="s">
        <v>2014</v>
      </c>
      <c r="M549" s="46" t="s">
        <v>2015</v>
      </c>
      <c r="N549" s="46">
        <v>3.84</v>
      </c>
      <c r="O549" s="46">
        <f t="shared" si="25"/>
        <v>3.84</v>
      </c>
      <c r="P549" s="46" t="str">
        <f t="shared" si="24"/>
        <v>FRAGILES</v>
      </c>
    </row>
    <row r="550" spans="11:16" s="46" customFormat="1" x14ac:dyDescent="0.3">
      <c r="K550" s="46" t="s">
        <v>2016</v>
      </c>
      <c r="L550" s="46" t="s">
        <v>1725</v>
      </c>
      <c r="M550" s="46" t="s">
        <v>616</v>
      </c>
      <c r="N550" s="46">
        <v>3.41</v>
      </c>
      <c r="O550" s="46">
        <f t="shared" si="25"/>
        <v>3.41</v>
      </c>
      <c r="P550" s="46" t="str">
        <f t="shared" si="24"/>
        <v/>
      </c>
    </row>
    <row r="551" spans="11:16" s="46" customFormat="1" x14ac:dyDescent="0.3">
      <c r="K551" s="46" t="s">
        <v>2017</v>
      </c>
      <c r="L551" s="46" t="s">
        <v>2018</v>
      </c>
      <c r="M551" s="46" t="s">
        <v>621</v>
      </c>
      <c r="N551" s="46">
        <v>3.27</v>
      </c>
      <c r="O551" s="46">
        <f t="shared" si="25"/>
        <v>3.27</v>
      </c>
      <c r="P551" s="46" t="str">
        <f t="shared" si="24"/>
        <v/>
      </c>
    </row>
    <row r="552" spans="11:16" s="46" customFormat="1" x14ac:dyDescent="0.3">
      <c r="K552" s="46" t="s">
        <v>2019</v>
      </c>
      <c r="L552" s="46" t="s">
        <v>2020</v>
      </c>
      <c r="M552" s="46" t="s">
        <v>2021</v>
      </c>
      <c r="N552" s="46">
        <v>3.77</v>
      </c>
      <c r="O552" s="46">
        <f t="shared" si="25"/>
        <v>3.77</v>
      </c>
      <c r="P552" s="46" t="str">
        <f t="shared" si="24"/>
        <v/>
      </c>
    </row>
    <row r="553" spans="11:16" s="46" customFormat="1" x14ac:dyDescent="0.3">
      <c r="K553" s="46" t="s">
        <v>2022</v>
      </c>
      <c r="L553" s="46" t="s">
        <v>2023</v>
      </c>
      <c r="M553" s="46" t="s">
        <v>625</v>
      </c>
      <c r="N553" s="46">
        <v>2.42</v>
      </c>
      <c r="O553" s="46">
        <f t="shared" si="25"/>
        <v>2.42</v>
      </c>
      <c r="P553" s="46" t="str">
        <f t="shared" si="24"/>
        <v/>
      </c>
    </row>
    <row r="554" spans="11:16" s="46" customFormat="1" x14ac:dyDescent="0.3">
      <c r="K554" s="46" t="s">
        <v>2024</v>
      </c>
      <c r="L554" s="46" t="s">
        <v>2025</v>
      </c>
      <c r="M554" s="46" t="s">
        <v>2026</v>
      </c>
      <c r="N554" s="46">
        <v>2.39</v>
      </c>
      <c r="O554" s="46">
        <f t="shared" si="25"/>
        <v>2.39</v>
      </c>
      <c r="P554" s="46" t="str">
        <f t="shared" si="24"/>
        <v/>
      </c>
    </row>
    <row r="555" spans="11:16" s="46" customFormat="1" x14ac:dyDescent="0.3">
      <c r="K555" s="46" t="s">
        <v>2027</v>
      </c>
      <c r="L555" s="46" t="s">
        <v>2028</v>
      </c>
      <c r="M555" s="46" t="s">
        <v>630</v>
      </c>
      <c r="N555" s="46">
        <v>2.92</v>
      </c>
      <c r="O555" s="46">
        <f t="shared" si="25"/>
        <v>2.92</v>
      </c>
      <c r="P555" s="46" t="str">
        <f t="shared" si="24"/>
        <v/>
      </c>
    </row>
    <row r="556" spans="11:16" s="46" customFormat="1" x14ac:dyDescent="0.3">
      <c r="K556" s="46" t="s">
        <v>2029</v>
      </c>
      <c r="L556" s="46" t="s">
        <v>2030</v>
      </c>
      <c r="M556" s="46" t="s">
        <v>2031</v>
      </c>
      <c r="N556" s="46">
        <v>3.21</v>
      </c>
      <c r="O556" s="46">
        <f t="shared" si="25"/>
        <v>3.21</v>
      </c>
      <c r="P556" s="46" t="str">
        <f t="shared" si="24"/>
        <v/>
      </c>
    </row>
    <row r="557" spans="11:16" s="46" customFormat="1" x14ac:dyDescent="0.3">
      <c r="K557" s="46" t="s">
        <v>2032</v>
      </c>
      <c r="L557" s="46" t="s">
        <v>2033</v>
      </c>
      <c r="M557" s="46" t="s">
        <v>634</v>
      </c>
      <c r="N557" s="46">
        <v>4.01</v>
      </c>
      <c r="O557" s="46">
        <f t="shared" si="25"/>
        <v>4.01</v>
      </c>
      <c r="P557" s="46" t="str">
        <f t="shared" si="24"/>
        <v>FRAGILES</v>
      </c>
    </row>
    <row r="558" spans="11:16" s="46" customFormat="1" x14ac:dyDescent="0.3">
      <c r="K558" s="46" t="s">
        <v>2034</v>
      </c>
      <c r="L558" s="46" t="s">
        <v>2035</v>
      </c>
      <c r="M558" s="46" t="s">
        <v>639</v>
      </c>
      <c r="N558" s="46">
        <v>3.24</v>
      </c>
      <c r="O558" s="46">
        <f t="shared" si="25"/>
        <v>3.24</v>
      </c>
      <c r="P558" s="46" t="str">
        <f t="shared" si="24"/>
        <v/>
      </c>
    </row>
    <row r="559" spans="11:16" s="46" customFormat="1" x14ac:dyDescent="0.3">
      <c r="K559" s="46" t="s">
        <v>2036</v>
      </c>
      <c r="L559" s="46" t="s">
        <v>2037</v>
      </c>
      <c r="M559" s="46" t="s">
        <v>643</v>
      </c>
      <c r="N559" s="46">
        <v>3.11</v>
      </c>
      <c r="O559" s="46">
        <f t="shared" si="25"/>
        <v>3.11</v>
      </c>
      <c r="P559" s="46" t="str">
        <f t="shared" si="24"/>
        <v/>
      </c>
    </row>
    <row r="560" spans="11:16" s="46" customFormat="1" x14ac:dyDescent="0.3">
      <c r="K560" s="46" t="s">
        <v>2038</v>
      </c>
      <c r="L560" s="46" t="s">
        <v>546</v>
      </c>
      <c r="M560" s="46" t="s">
        <v>648</v>
      </c>
      <c r="N560" s="46">
        <v>2.71</v>
      </c>
      <c r="O560" s="46">
        <f t="shared" si="25"/>
        <v>2.71</v>
      </c>
      <c r="P560" s="46" t="str">
        <f t="shared" si="24"/>
        <v/>
      </c>
    </row>
    <row r="561" spans="11:16" s="46" customFormat="1" x14ac:dyDescent="0.3">
      <c r="K561" s="46" t="s">
        <v>2039</v>
      </c>
      <c r="L561" s="46" t="s">
        <v>2040</v>
      </c>
      <c r="M561" s="46" t="s">
        <v>2041</v>
      </c>
      <c r="N561" s="46">
        <v>2.36</v>
      </c>
      <c r="O561" s="46">
        <f t="shared" si="25"/>
        <v>2.36</v>
      </c>
      <c r="P561" s="46" t="str">
        <f t="shared" si="24"/>
        <v/>
      </c>
    </row>
    <row r="562" spans="11:16" s="46" customFormat="1" x14ac:dyDescent="0.3">
      <c r="K562" s="46" t="s">
        <v>2042</v>
      </c>
      <c r="L562" s="46" t="s">
        <v>2043</v>
      </c>
      <c r="M562" s="46" t="s">
        <v>2044</v>
      </c>
      <c r="N562" s="46">
        <v>3.1</v>
      </c>
      <c r="O562" s="46">
        <f t="shared" si="25"/>
        <v>3.1</v>
      </c>
      <c r="P562" s="46" t="str">
        <f t="shared" si="24"/>
        <v/>
      </c>
    </row>
    <row r="563" spans="11:16" s="46" customFormat="1" x14ac:dyDescent="0.3">
      <c r="K563" s="46" t="s">
        <v>2045</v>
      </c>
      <c r="L563" s="46" t="s">
        <v>2046</v>
      </c>
      <c r="M563" s="46" t="s">
        <v>2047</v>
      </c>
      <c r="N563" s="46">
        <v>3.24</v>
      </c>
      <c r="O563" s="46">
        <f t="shared" si="25"/>
        <v>3.24</v>
      </c>
      <c r="P563" s="46" t="str">
        <f t="shared" si="24"/>
        <v/>
      </c>
    </row>
    <row r="564" spans="11:16" s="46" customFormat="1" x14ac:dyDescent="0.3">
      <c r="K564" s="46" t="s">
        <v>2048</v>
      </c>
      <c r="L564" s="46" t="s">
        <v>2049</v>
      </c>
      <c r="M564" s="46" t="s">
        <v>2050</v>
      </c>
      <c r="N564" s="46">
        <v>3.1</v>
      </c>
      <c r="O564" s="46">
        <f t="shared" si="25"/>
        <v>3.1</v>
      </c>
      <c r="P564" s="46" t="str">
        <f t="shared" si="24"/>
        <v/>
      </c>
    </row>
    <row r="565" spans="11:16" s="46" customFormat="1" x14ac:dyDescent="0.3">
      <c r="K565" s="46" t="s">
        <v>2051</v>
      </c>
      <c r="L565" s="46" t="s">
        <v>550</v>
      </c>
      <c r="M565" s="46" t="s">
        <v>2052</v>
      </c>
      <c r="N565" s="46">
        <v>3.3</v>
      </c>
      <c r="O565" s="46">
        <f t="shared" si="25"/>
        <v>3.3</v>
      </c>
      <c r="P565" s="46" t="str">
        <f t="shared" si="24"/>
        <v/>
      </c>
    </row>
    <row r="566" spans="11:16" s="46" customFormat="1" x14ac:dyDescent="0.3">
      <c r="K566" s="46" t="s">
        <v>2053</v>
      </c>
      <c r="L566" s="46" t="s">
        <v>2054</v>
      </c>
      <c r="M566" s="46" t="s">
        <v>2055</v>
      </c>
      <c r="N566" s="46">
        <v>3.33</v>
      </c>
      <c r="O566" s="46">
        <f t="shared" si="25"/>
        <v>3.33</v>
      </c>
      <c r="P566" s="46" t="str">
        <f t="shared" si="24"/>
        <v/>
      </c>
    </row>
    <row r="567" spans="11:16" s="46" customFormat="1" x14ac:dyDescent="0.3">
      <c r="K567" s="46" t="s">
        <v>2056</v>
      </c>
      <c r="L567" s="46" t="s">
        <v>2057</v>
      </c>
      <c r="M567" s="46" t="s">
        <v>2058</v>
      </c>
      <c r="N567" s="46">
        <v>4.1500000000000004</v>
      </c>
      <c r="O567" s="46">
        <f t="shared" si="25"/>
        <v>4.1500000000000004</v>
      </c>
      <c r="P567" s="46" t="str">
        <f t="shared" si="24"/>
        <v>FRAGILES</v>
      </c>
    </row>
    <row r="568" spans="11:16" s="46" customFormat="1" x14ac:dyDescent="0.3">
      <c r="K568" s="46" t="s">
        <v>2059</v>
      </c>
      <c r="L568" s="46" t="s">
        <v>2060</v>
      </c>
      <c r="M568" s="46" t="s">
        <v>2061</v>
      </c>
      <c r="N568" s="46">
        <v>3.23</v>
      </c>
      <c r="O568" s="46">
        <f t="shared" si="25"/>
        <v>3.23</v>
      </c>
      <c r="P568" s="46" t="str">
        <f t="shared" si="24"/>
        <v/>
      </c>
    </row>
    <row r="569" spans="11:16" s="46" customFormat="1" x14ac:dyDescent="0.3">
      <c r="K569" s="46" t="s">
        <v>2062</v>
      </c>
      <c r="L569" s="46" t="s">
        <v>2063</v>
      </c>
      <c r="M569" s="46" t="s">
        <v>2064</v>
      </c>
      <c r="N569" s="46">
        <v>5.26</v>
      </c>
      <c r="O569" s="46">
        <f t="shared" si="25"/>
        <v>5.26</v>
      </c>
      <c r="P569" s="46" t="str">
        <f t="shared" si="24"/>
        <v>FRAGILES</v>
      </c>
    </row>
    <row r="570" spans="11:16" s="46" customFormat="1" x14ac:dyDescent="0.3">
      <c r="K570" s="46" t="s">
        <v>2065</v>
      </c>
      <c r="L570" s="46" t="s">
        <v>2066</v>
      </c>
      <c r="M570" s="46" t="s">
        <v>2067</v>
      </c>
      <c r="N570" s="46">
        <v>3</v>
      </c>
      <c r="O570" s="46">
        <f t="shared" si="25"/>
        <v>3</v>
      </c>
      <c r="P570" s="46" t="str">
        <f t="shared" si="24"/>
        <v/>
      </c>
    </row>
    <row r="571" spans="11:16" s="46" customFormat="1" x14ac:dyDescent="0.3">
      <c r="K571" s="46" t="s">
        <v>2068</v>
      </c>
      <c r="L571" s="46" t="s">
        <v>2069</v>
      </c>
      <c r="M571" s="46" t="s">
        <v>2070</v>
      </c>
      <c r="N571" s="46">
        <v>3.54</v>
      </c>
      <c r="O571" s="46">
        <f t="shared" si="25"/>
        <v>3.54</v>
      </c>
      <c r="P571" s="46" t="str">
        <f t="shared" si="24"/>
        <v/>
      </c>
    </row>
    <row r="572" spans="11:16" s="46" customFormat="1" x14ac:dyDescent="0.3">
      <c r="K572" s="46" t="s">
        <v>2071</v>
      </c>
      <c r="L572" s="46" t="s">
        <v>2072</v>
      </c>
      <c r="M572" s="46" t="s">
        <v>2073</v>
      </c>
      <c r="N572" s="46">
        <v>2.93</v>
      </c>
      <c r="O572" s="46">
        <f t="shared" si="25"/>
        <v>2.93</v>
      </c>
      <c r="P572" s="46" t="str">
        <f t="shared" si="24"/>
        <v/>
      </c>
    </row>
    <row r="573" spans="11:16" s="46" customFormat="1" x14ac:dyDescent="0.3">
      <c r="K573" s="46" t="s">
        <v>2074</v>
      </c>
      <c r="L573" s="46" t="s">
        <v>2075</v>
      </c>
      <c r="M573" s="46" t="s">
        <v>2076</v>
      </c>
      <c r="N573" s="46">
        <v>3.75</v>
      </c>
      <c r="O573" s="46">
        <f t="shared" si="25"/>
        <v>3.75</v>
      </c>
      <c r="P573" s="46" t="str">
        <f t="shared" si="24"/>
        <v/>
      </c>
    </row>
    <row r="574" spans="11:16" s="46" customFormat="1" x14ac:dyDescent="0.3">
      <c r="K574" s="46" t="s">
        <v>2077</v>
      </c>
      <c r="L574" s="46" t="s">
        <v>2078</v>
      </c>
      <c r="M574" s="46" t="s">
        <v>653</v>
      </c>
      <c r="N574" s="46">
        <v>3.92</v>
      </c>
      <c r="O574" s="46">
        <f t="shared" si="25"/>
        <v>3.92</v>
      </c>
      <c r="P574" s="46" t="str">
        <f t="shared" si="24"/>
        <v>FRAGILES</v>
      </c>
    </row>
    <row r="575" spans="11:16" s="46" customFormat="1" x14ac:dyDescent="0.3">
      <c r="K575" s="46" t="s">
        <v>2079</v>
      </c>
      <c r="L575" s="46" t="s">
        <v>2080</v>
      </c>
      <c r="M575" s="46" t="s">
        <v>2081</v>
      </c>
      <c r="N575" s="46">
        <v>3.18</v>
      </c>
      <c r="O575" s="46">
        <f t="shared" si="25"/>
        <v>3.18</v>
      </c>
      <c r="P575" s="46" t="str">
        <f t="shared" si="24"/>
        <v/>
      </c>
    </row>
    <row r="576" spans="11:16" s="46" customFormat="1" x14ac:dyDescent="0.3">
      <c r="K576" s="46" t="s">
        <v>2082</v>
      </c>
      <c r="L576" s="46" t="s">
        <v>2083</v>
      </c>
      <c r="M576" s="46" t="s">
        <v>2084</v>
      </c>
      <c r="N576" s="46">
        <v>3.23</v>
      </c>
      <c r="O576" s="46">
        <f t="shared" si="25"/>
        <v>3.23</v>
      </c>
      <c r="P576" s="46" t="str">
        <f t="shared" si="24"/>
        <v/>
      </c>
    </row>
    <row r="577" spans="11:16" s="46" customFormat="1" x14ac:dyDescent="0.3">
      <c r="K577" s="46" t="s">
        <v>2085</v>
      </c>
      <c r="L577" s="46" t="s">
        <v>2086</v>
      </c>
      <c r="M577" s="46" t="s">
        <v>2087</v>
      </c>
      <c r="N577" s="46">
        <v>2.62</v>
      </c>
      <c r="O577" s="46">
        <f t="shared" si="25"/>
        <v>2.62</v>
      </c>
      <c r="P577" s="46" t="str">
        <f t="shared" si="24"/>
        <v/>
      </c>
    </row>
    <row r="578" spans="11:16" s="46" customFormat="1" x14ac:dyDescent="0.3">
      <c r="K578" s="46" t="s">
        <v>2088</v>
      </c>
      <c r="L578" s="46" t="s">
        <v>180</v>
      </c>
      <c r="M578" s="46" t="s">
        <v>2089</v>
      </c>
      <c r="N578" s="46">
        <v>3.47</v>
      </c>
      <c r="O578" s="46">
        <f t="shared" si="25"/>
        <v>3.47</v>
      </c>
      <c r="P578" s="46" t="str">
        <f t="shared" si="24"/>
        <v/>
      </c>
    </row>
    <row r="579" spans="11:16" s="46" customFormat="1" x14ac:dyDescent="0.3">
      <c r="K579" s="46" t="s">
        <v>2090</v>
      </c>
      <c r="L579" s="46" t="s">
        <v>2091</v>
      </c>
      <c r="M579" s="46" t="s">
        <v>2092</v>
      </c>
      <c r="N579" s="46">
        <v>3.39</v>
      </c>
      <c r="O579" s="46">
        <f t="shared" si="25"/>
        <v>3.39</v>
      </c>
      <c r="P579" s="46" t="str">
        <f t="shared" si="24"/>
        <v/>
      </c>
    </row>
    <row r="580" spans="11:16" s="46" customFormat="1" x14ac:dyDescent="0.3">
      <c r="K580" s="46" t="s">
        <v>2093</v>
      </c>
      <c r="L580" s="46" t="s">
        <v>2094</v>
      </c>
      <c r="M580" s="46" t="s">
        <v>2095</v>
      </c>
      <c r="N580" s="46">
        <v>3.16</v>
      </c>
      <c r="O580" s="46">
        <f t="shared" si="25"/>
        <v>3.16</v>
      </c>
      <c r="P580" s="46" t="str">
        <f t="shared" si="24"/>
        <v/>
      </c>
    </row>
    <row r="581" spans="11:16" s="46" customFormat="1" x14ac:dyDescent="0.3">
      <c r="K581" s="46" t="s">
        <v>2096</v>
      </c>
      <c r="L581" s="46" t="s">
        <v>2097</v>
      </c>
      <c r="M581" s="46" t="s">
        <v>2098</v>
      </c>
      <c r="N581" s="46">
        <v>2.96</v>
      </c>
      <c r="O581" s="46">
        <f t="shared" si="25"/>
        <v>2.96</v>
      </c>
      <c r="P581" s="46" t="str">
        <f t="shared" si="24"/>
        <v/>
      </c>
    </row>
    <row r="582" spans="11:16" s="46" customFormat="1" x14ac:dyDescent="0.3">
      <c r="K582" s="46" t="s">
        <v>2099</v>
      </c>
      <c r="L582" s="46" t="s">
        <v>676</v>
      </c>
      <c r="M582" s="46" t="s">
        <v>2100</v>
      </c>
      <c r="N582" s="46">
        <v>3.28</v>
      </c>
      <c r="O582" s="46">
        <f t="shared" si="25"/>
        <v>3.28</v>
      </c>
      <c r="P582" s="46" t="str">
        <f t="shared" si="24"/>
        <v/>
      </c>
    </row>
    <row r="583" spans="11:16" s="46" customFormat="1" x14ac:dyDescent="0.3">
      <c r="K583" s="46" t="s">
        <v>2101</v>
      </c>
      <c r="L583" s="46" t="s">
        <v>2102</v>
      </c>
      <c r="M583" s="46" t="s">
        <v>2103</v>
      </c>
      <c r="N583" s="46">
        <v>3.71</v>
      </c>
      <c r="O583" s="46">
        <f t="shared" si="25"/>
        <v>3.71</v>
      </c>
      <c r="P583" s="46" t="str">
        <f t="shared" si="24"/>
        <v/>
      </c>
    </row>
    <row r="584" spans="11:16" s="46" customFormat="1" x14ac:dyDescent="0.3">
      <c r="K584" s="46" t="s">
        <v>2104</v>
      </c>
      <c r="L584" s="46" t="s">
        <v>2105</v>
      </c>
      <c r="M584" s="46" t="s">
        <v>658</v>
      </c>
      <c r="N584" s="46">
        <v>3.4</v>
      </c>
      <c r="O584" s="46">
        <f t="shared" si="25"/>
        <v>3.4</v>
      </c>
      <c r="P584" s="46" t="str">
        <f t="shared" si="24"/>
        <v/>
      </c>
    </row>
    <row r="585" spans="11:16" s="46" customFormat="1" x14ac:dyDescent="0.3">
      <c r="K585" s="46" t="s">
        <v>2106</v>
      </c>
      <c r="L585" s="46" t="s">
        <v>2107</v>
      </c>
      <c r="M585" s="46" t="s">
        <v>2108</v>
      </c>
      <c r="N585" s="46">
        <v>3.02</v>
      </c>
      <c r="O585" s="46">
        <f t="shared" si="25"/>
        <v>3.02</v>
      </c>
      <c r="P585" s="46" t="str">
        <f t="shared" si="24"/>
        <v/>
      </c>
    </row>
    <row r="586" spans="11:16" s="46" customFormat="1" x14ac:dyDescent="0.3">
      <c r="K586" s="46" t="s">
        <v>2109</v>
      </c>
      <c r="L586" s="46" t="s">
        <v>2110</v>
      </c>
      <c r="M586" s="46" t="s">
        <v>2111</v>
      </c>
      <c r="N586" s="46">
        <v>4.0199999999999996</v>
      </c>
      <c r="O586" s="46">
        <f t="shared" si="25"/>
        <v>4.0199999999999996</v>
      </c>
      <c r="P586" s="46" t="str">
        <f t="shared" ref="P586:P649" si="26">IF(O586&gt;$O$8,"FRAGILES","")</f>
        <v>FRAGILES</v>
      </c>
    </row>
    <row r="587" spans="11:16" s="46" customFormat="1" x14ac:dyDescent="0.3">
      <c r="K587" s="46" t="s">
        <v>2112</v>
      </c>
      <c r="L587" s="46" t="s">
        <v>2113</v>
      </c>
      <c r="M587" s="46" t="s">
        <v>2114</v>
      </c>
      <c r="N587" s="46">
        <v>4.8899999999999997</v>
      </c>
      <c r="O587" s="46">
        <f t="shared" ref="O587:O650" si="27">N587+0</f>
        <v>4.8899999999999997</v>
      </c>
      <c r="P587" s="46" t="str">
        <f t="shared" si="26"/>
        <v>FRAGILES</v>
      </c>
    </row>
    <row r="588" spans="11:16" s="46" customFormat="1" x14ac:dyDescent="0.3">
      <c r="K588" s="46" t="s">
        <v>2115</v>
      </c>
      <c r="L588" s="46" t="s">
        <v>2116</v>
      </c>
      <c r="M588" s="46" t="s">
        <v>2117</v>
      </c>
      <c r="N588" s="46">
        <v>3.56</v>
      </c>
      <c r="O588" s="46">
        <f t="shared" si="27"/>
        <v>3.56</v>
      </c>
      <c r="P588" s="46" t="str">
        <f t="shared" si="26"/>
        <v/>
      </c>
    </row>
    <row r="589" spans="11:16" s="46" customFormat="1" x14ac:dyDescent="0.3">
      <c r="K589" s="46" t="s">
        <v>2118</v>
      </c>
      <c r="L589" s="46" t="s">
        <v>2119</v>
      </c>
      <c r="M589" s="46" t="s">
        <v>2120</v>
      </c>
      <c r="N589" s="46">
        <v>3.83</v>
      </c>
      <c r="O589" s="46">
        <f t="shared" si="27"/>
        <v>3.83</v>
      </c>
      <c r="P589" s="46" t="str">
        <f t="shared" si="26"/>
        <v>FRAGILES</v>
      </c>
    </row>
    <row r="590" spans="11:16" s="46" customFormat="1" x14ac:dyDescent="0.3">
      <c r="K590" s="46" t="s">
        <v>2121</v>
      </c>
      <c r="L590" s="46" t="s">
        <v>2122</v>
      </c>
      <c r="M590" s="46" t="s">
        <v>2123</v>
      </c>
      <c r="N590" s="46">
        <v>3.69</v>
      </c>
      <c r="O590" s="46">
        <f t="shared" si="27"/>
        <v>3.69</v>
      </c>
      <c r="P590" s="46" t="str">
        <f t="shared" si="26"/>
        <v/>
      </c>
    </row>
    <row r="591" spans="11:16" s="46" customFormat="1" x14ac:dyDescent="0.3">
      <c r="K591" s="46" t="s">
        <v>2124</v>
      </c>
      <c r="L591" s="46" t="s">
        <v>2125</v>
      </c>
      <c r="M591" s="46" t="s">
        <v>663</v>
      </c>
      <c r="N591" s="46">
        <v>3.35</v>
      </c>
      <c r="O591" s="46">
        <f t="shared" si="27"/>
        <v>3.35</v>
      </c>
      <c r="P591" s="46" t="str">
        <f t="shared" si="26"/>
        <v/>
      </c>
    </row>
    <row r="592" spans="11:16" s="46" customFormat="1" x14ac:dyDescent="0.3">
      <c r="K592" s="46" t="s">
        <v>2126</v>
      </c>
      <c r="L592" s="46" t="s">
        <v>2127</v>
      </c>
      <c r="M592" s="46" t="s">
        <v>668</v>
      </c>
      <c r="N592" s="46">
        <v>3.94</v>
      </c>
      <c r="O592" s="46">
        <f t="shared" si="27"/>
        <v>3.94</v>
      </c>
      <c r="P592" s="46" t="str">
        <f t="shared" si="26"/>
        <v>FRAGILES</v>
      </c>
    </row>
    <row r="593" spans="11:16" s="46" customFormat="1" x14ac:dyDescent="0.3">
      <c r="K593" s="46" t="s">
        <v>2128</v>
      </c>
      <c r="L593" s="46" t="s">
        <v>2129</v>
      </c>
      <c r="M593" s="46" t="s">
        <v>673</v>
      </c>
      <c r="N593" s="46">
        <v>2.98</v>
      </c>
      <c r="O593" s="46">
        <f t="shared" si="27"/>
        <v>2.98</v>
      </c>
      <c r="P593" s="46" t="str">
        <f t="shared" si="26"/>
        <v/>
      </c>
    </row>
    <row r="594" spans="11:16" s="46" customFormat="1" x14ac:dyDescent="0.3">
      <c r="K594" s="46" t="s">
        <v>2130</v>
      </c>
      <c r="L594" s="46" t="s">
        <v>2131</v>
      </c>
      <c r="M594" s="46" t="s">
        <v>2132</v>
      </c>
      <c r="N594" s="46">
        <v>3.3</v>
      </c>
      <c r="O594" s="46">
        <f t="shared" si="27"/>
        <v>3.3</v>
      </c>
      <c r="P594" s="46" t="str">
        <f t="shared" si="26"/>
        <v/>
      </c>
    </row>
    <row r="595" spans="11:16" s="46" customFormat="1" x14ac:dyDescent="0.3">
      <c r="K595" s="46" t="s">
        <v>2133</v>
      </c>
      <c r="L595" s="46" t="s">
        <v>2134</v>
      </c>
      <c r="M595" s="46" t="s">
        <v>2135</v>
      </c>
      <c r="N595" s="46">
        <v>3.83</v>
      </c>
      <c r="O595" s="46">
        <f t="shared" si="27"/>
        <v>3.83</v>
      </c>
      <c r="P595" s="46" t="str">
        <f t="shared" si="26"/>
        <v>FRAGILES</v>
      </c>
    </row>
    <row r="596" spans="11:16" s="46" customFormat="1" x14ac:dyDescent="0.3">
      <c r="K596" s="46" t="s">
        <v>2136</v>
      </c>
      <c r="L596" s="46" t="s">
        <v>1894</v>
      </c>
      <c r="M596" s="46" t="s">
        <v>2137</v>
      </c>
      <c r="N596" s="46">
        <v>4.09</v>
      </c>
      <c r="O596" s="46">
        <f t="shared" si="27"/>
        <v>4.09</v>
      </c>
      <c r="P596" s="46" t="str">
        <f t="shared" si="26"/>
        <v>FRAGILES</v>
      </c>
    </row>
    <row r="597" spans="11:16" s="46" customFormat="1" x14ac:dyDescent="0.3">
      <c r="K597" s="46" t="s">
        <v>2138</v>
      </c>
      <c r="L597" s="46" t="s">
        <v>2139</v>
      </c>
      <c r="M597" s="46" t="s">
        <v>2140</v>
      </c>
      <c r="N597" s="46">
        <v>2.74</v>
      </c>
      <c r="O597" s="46">
        <f t="shared" si="27"/>
        <v>2.74</v>
      </c>
      <c r="P597" s="46" t="str">
        <f t="shared" si="26"/>
        <v/>
      </c>
    </row>
    <row r="598" spans="11:16" s="46" customFormat="1" x14ac:dyDescent="0.3">
      <c r="K598" s="46" t="s">
        <v>2141</v>
      </c>
      <c r="L598" s="46" t="s">
        <v>2142</v>
      </c>
      <c r="M598" s="46" t="s">
        <v>2143</v>
      </c>
      <c r="N598" s="46">
        <v>3.86</v>
      </c>
      <c r="O598" s="46">
        <f t="shared" si="27"/>
        <v>3.86</v>
      </c>
      <c r="P598" s="46" t="str">
        <f t="shared" si="26"/>
        <v>FRAGILES</v>
      </c>
    </row>
    <row r="599" spans="11:16" s="46" customFormat="1" x14ac:dyDescent="0.3">
      <c r="K599" s="46" t="s">
        <v>2144</v>
      </c>
      <c r="L599" s="46" t="s">
        <v>2145</v>
      </c>
      <c r="M599" s="46" t="s">
        <v>678</v>
      </c>
      <c r="N599" s="46">
        <v>2.99</v>
      </c>
      <c r="O599" s="46">
        <f t="shared" si="27"/>
        <v>2.99</v>
      </c>
      <c r="P599" s="46" t="str">
        <f t="shared" si="26"/>
        <v/>
      </c>
    </row>
    <row r="600" spans="11:16" s="46" customFormat="1" x14ac:dyDescent="0.3">
      <c r="K600" s="46" t="s">
        <v>2146</v>
      </c>
      <c r="L600" s="46" t="s">
        <v>2147</v>
      </c>
      <c r="M600" s="46" t="s">
        <v>2148</v>
      </c>
      <c r="N600" s="46">
        <v>3.57</v>
      </c>
      <c r="O600" s="46">
        <f t="shared" si="27"/>
        <v>3.57</v>
      </c>
      <c r="P600" s="46" t="str">
        <f t="shared" si="26"/>
        <v/>
      </c>
    </row>
    <row r="601" spans="11:16" s="46" customFormat="1" x14ac:dyDescent="0.3">
      <c r="K601" s="46" t="s">
        <v>2149</v>
      </c>
      <c r="L601" s="46" t="s">
        <v>2150</v>
      </c>
      <c r="M601" s="46" t="s">
        <v>683</v>
      </c>
      <c r="N601" s="46">
        <v>3.71</v>
      </c>
      <c r="O601" s="46">
        <f t="shared" si="27"/>
        <v>3.71</v>
      </c>
      <c r="P601" s="46" t="str">
        <f t="shared" si="26"/>
        <v/>
      </c>
    </row>
    <row r="602" spans="11:16" s="46" customFormat="1" x14ac:dyDescent="0.3">
      <c r="K602" s="46" t="s">
        <v>2151</v>
      </c>
      <c r="L602" s="46" t="s">
        <v>2152</v>
      </c>
      <c r="M602" s="46" t="s">
        <v>2153</v>
      </c>
      <c r="N602" s="46">
        <v>3.48</v>
      </c>
      <c r="O602" s="46">
        <f t="shared" si="27"/>
        <v>3.48</v>
      </c>
      <c r="P602" s="46" t="str">
        <f t="shared" si="26"/>
        <v/>
      </c>
    </row>
    <row r="603" spans="11:16" s="46" customFormat="1" x14ac:dyDescent="0.3">
      <c r="K603" s="46" t="s">
        <v>2154</v>
      </c>
      <c r="L603" s="46" t="s">
        <v>2155</v>
      </c>
      <c r="M603" s="46" t="s">
        <v>2156</v>
      </c>
      <c r="N603" s="46">
        <v>4.17</v>
      </c>
      <c r="O603" s="46">
        <f t="shared" si="27"/>
        <v>4.17</v>
      </c>
      <c r="P603" s="46" t="str">
        <f t="shared" si="26"/>
        <v>FRAGILES</v>
      </c>
    </row>
    <row r="604" spans="11:16" s="46" customFormat="1" x14ac:dyDescent="0.3">
      <c r="K604" s="46" t="s">
        <v>2157</v>
      </c>
      <c r="L604" s="46" t="s">
        <v>2158</v>
      </c>
      <c r="M604" s="46" t="s">
        <v>2159</v>
      </c>
      <c r="N604" s="46">
        <v>3.42</v>
      </c>
      <c r="O604" s="46">
        <f t="shared" si="27"/>
        <v>3.42</v>
      </c>
      <c r="P604" s="46" t="str">
        <f t="shared" si="26"/>
        <v/>
      </c>
    </row>
    <row r="605" spans="11:16" s="46" customFormat="1" x14ac:dyDescent="0.3">
      <c r="K605" s="46" t="s">
        <v>2160</v>
      </c>
      <c r="L605" s="46" t="s">
        <v>2161</v>
      </c>
      <c r="M605" s="46" t="s">
        <v>2162</v>
      </c>
      <c r="N605" s="46">
        <v>3.84</v>
      </c>
      <c r="O605" s="46">
        <f t="shared" si="27"/>
        <v>3.84</v>
      </c>
      <c r="P605" s="46" t="str">
        <f t="shared" si="26"/>
        <v>FRAGILES</v>
      </c>
    </row>
    <row r="606" spans="11:16" s="46" customFormat="1" x14ac:dyDescent="0.3">
      <c r="K606" s="46" t="s">
        <v>2163</v>
      </c>
      <c r="L606" s="46" t="s">
        <v>2164</v>
      </c>
      <c r="M606" s="46" t="s">
        <v>2165</v>
      </c>
      <c r="N606" s="46">
        <v>2.99</v>
      </c>
      <c r="O606" s="46">
        <f t="shared" si="27"/>
        <v>2.99</v>
      </c>
      <c r="P606" s="46" t="str">
        <f t="shared" si="26"/>
        <v/>
      </c>
    </row>
    <row r="607" spans="11:16" s="46" customFormat="1" x14ac:dyDescent="0.3">
      <c r="K607" s="46" t="s">
        <v>2166</v>
      </c>
      <c r="L607" s="46" t="s">
        <v>2167</v>
      </c>
      <c r="M607" s="46" t="s">
        <v>2168</v>
      </c>
      <c r="N607" s="46">
        <v>2.64</v>
      </c>
      <c r="O607" s="46">
        <f t="shared" si="27"/>
        <v>2.64</v>
      </c>
      <c r="P607" s="46" t="str">
        <f t="shared" si="26"/>
        <v/>
      </c>
    </row>
    <row r="608" spans="11:16" s="46" customFormat="1" x14ac:dyDescent="0.3">
      <c r="K608" s="46" t="s">
        <v>2169</v>
      </c>
      <c r="L608" s="46" t="s">
        <v>2170</v>
      </c>
      <c r="M608" s="46" t="s">
        <v>2171</v>
      </c>
      <c r="N608" s="46">
        <v>3.16</v>
      </c>
      <c r="O608" s="46">
        <f t="shared" si="27"/>
        <v>3.16</v>
      </c>
      <c r="P608" s="46" t="str">
        <f t="shared" si="26"/>
        <v/>
      </c>
    </row>
    <row r="609" spans="11:16" s="46" customFormat="1" x14ac:dyDescent="0.3">
      <c r="K609" s="46" t="s">
        <v>2172</v>
      </c>
      <c r="L609" s="46" t="s">
        <v>2173</v>
      </c>
      <c r="M609" s="46" t="s">
        <v>2174</v>
      </c>
      <c r="N609" s="46">
        <v>3.06</v>
      </c>
      <c r="O609" s="46">
        <f t="shared" si="27"/>
        <v>3.06</v>
      </c>
      <c r="P609" s="46" t="str">
        <f t="shared" si="26"/>
        <v/>
      </c>
    </row>
    <row r="610" spans="11:16" s="46" customFormat="1" x14ac:dyDescent="0.3">
      <c r="K610" s="46" t="s">
        <v>2175</v>
      </c>
      <c r="L610" s="46" t="s">
        <v>2176</v>
      </c>
      <c r="M610" s="46" t="s">
        <v>2177</v>
      </c>
      <c r="N610" s="46">
        <v>3.46</v>
      </c>
      <c r="O610" s="46">
        <f t="shared" si="27"/>
        <v>3.46</v>
      </c>
      <c r="P610" s="46" t="str">
        <f t="shared" si="26"/>
        <v/>
      </c>
    </row>
    <row r="611" spans="11:16" s="46" customFormat="1" x14ac:dyDescent="0.3">
      <c r="K611" s="46" t="s">
        <v>2178</v>
      </c>
      <c r="L611" s="46" t="s">
        <v>1532</v>
      </c>
      <c r="M611" s="46" t="s">
        <v>2179</v>
      </c>
      <c r="N611" s="46">
        <v>4.08</v>
      </c>
      <c r="O611" s="46">
        <f t="shared" si="27"/>
        <v>4.08</v>
      </c>
      <c r="P611" s="46" t="str">
        <f t="shared" si="26"/>
        <v>FRAGILES</v>
      </c>
    </row>
    <row r="612" spans="11:16" s="46" customFormat="1" x14ac:dyDescent="0.3">
      <c r="K612" s="46" t="s">
        <v>2180</v>
      </c>
      <c r="L612" s="46" t="s">
        <v>2181</v>
      </c>
      <c r="M612" s="46" t="s">
        <v>688</v>
      </c>
      <c r="N612" s="46">
        <v>3.72</v>
      </c>
      <c r="O612" s="46">
        <f t="shared" si="27"/>
        <v>3.72</v>
      </c>
      <c r="P612" s="46" t="str">
        <f t="shared" si="26"/>
        <v/>
      </c>
    </row>
    <row r="613" spans="11:16" s="46" customFormat="1" x14ac:dyDescent="0.3">
      <c r="K613" s="46" t="s">
        <v>2182</v>
      </c>
      <c r="L613" s="46" t="s">
        <v>2183</v>
      </c>
      <c r="M613" s="46" t="s">
        <v>2184</v>
      </c>
      <c r="N613" s="46">
        <v>3.91</v>
      </c>
      <c r="O613" s="46">
        <f t="shared" si="27"/>
        <v>3.91</v>
      </c>
      <c r="P613" s="46" t="str">
        <f t="shared" si="26"/>
        <v>FRAGILES</v>
      </c>
    </row>
    <row r="614" spans="11:16" s="46" customFormat="1" x14ac:dyDescent="0.3">
      <c r="K614" s="46" t="s">
        <v>2185</v>
      </c>
      <c r="L614" s="46" t="s">
        <v>2186</v>
      </c>
      <c r="M614" s="46" t="s">
        <v>693</v>
      </c>
      <c r="N614" s="46">
        <v>4.03</v>
      </c>
      <c r="O614" s="46">
        <f t="shared" si="27"/>
        <v>4.03</v>
      </c>
      <c r="P614" s="46" t="str">
        <f t="shared" si="26"/>
        <v>FRAGILES</v>
      </c>
    </row>
    <row r="615" spans="11:16" s="46" customFormat="1" x14ac:dyDescent="0.3">
      <c r="K615" s="46" t="s">
        <v>2187</v>
      </c>
      <c r="L615" s="46" t="s">
        <v>2188</v>
      </c>
      <c r="M615" s="46" t="s">
        <v>2189</v>
      </c>
      <c r="N615" s="46">
        <v>3.88</v>
      </c>
      <c r="O615" s="46">
        <f t="shared" si="27"/>
        <v>3.88</v>
      </c>
      <c r="P615" s="46" t="str">
        <f t="shared" si="26"/>
        <v>FRAGILES</v>
      </c>
    </row>
    <row r="616" spans="11:16" s="46" customFormat="1" x14ac:dyDescent="0.3">
      <c r="K616" s="46" t="s">
        <v>2190</v>
      </c>
      <c r="L616" s="46" t="s">
        <v>2191</v>
      </c>
      <c r="M616" s="46" t="s">
        <v>2192</v>
      </c>
      <c r="N616" s="46">
        <v>4.3099999999999996</v>
      </c>
      <c r="O616" s="46">
        <f t="shared" si="27"/>
        <v>4.3099999999999996</v>
      </c>
      <c r="P616" s="46" t="str">
        <f t="shared" si="26"/>
        <v>FRAGILES</v>
      </c>
    </row>
    <row r="617" spans="11:16" s="46" customFormat="1" x14ac:dyDescent="0.3">
      <c r="K617" s="46" t="s">
        <v>2193</v>
      </c>
      <c r="L617" s="46" t="s">
        <v>2194</v>
      </c>
      <c r="M617" s="46" t="s">
        <v>2195</v>
      </c>
      <c r="N617" s="46">
        <v>4.1900000000000004</v>
      </c>
      <c r="O617" s="46">
        <f t="shared" si="27"/>
        <v>4.1900000000000004</v>
      </c>
      <c r="P617" s="46" t="str">
        <f t="shared" si="26"/>
        <v>FRAGILES</v>
      </c>
    </row>
    <row r="618" spans="11:16" s="46" customFormat="1" x14ac:dyDescent="0.3">
      <c r="K618" s="46" t="s">
        <v>2196</v>
      </c>
      <c r="L618" s="46" t="s">
        <v>2197</v>
      </c>
      <c r="M618" s="46" t="s">
        <v>698</v>
      </c>
      <c r="N618" s="46">
        <v>2.95</v>
      </c>
      <c r="O618" s="46">
        <f t="shared" si="27"/>
        <v>2.95</v>
      </c>
      <c r="P618" s="46" t="str">
        <f t="shared" si="26"/>
        <v/>
      </c>
    </row>
    <row r="619" spans="11:16" s="46" customFormat="1" x14ac:dyDescent="0.3">
      <c r="K619" s="46" t="s">
        <v>2198</v>
      </c>
      <c r="L619" s="46" t="s">
        <v>302</v>
      </c>
      <c r="M619" s="46" t="s">
        <v>2199</v>
      </c>
      <c r="N619" s="46">
        <v>3.77</v>
      </c>
      <c r="O619" s="46">
        <f t="shared" si="27"/>
        <v>3.77</v>
      </c>
      <c r="P619" s="46" t="str">
        <f t="shared" si="26"/>
        <v/>
      </c>
    </row>
    <row r="620" spans="11:16" s="46" customFormat="1" x14ac:dyDescent="0.3">
      <c r="K620" s="46" t="s">
        <v>2200</v>
      </c>
      <c r="L620" s="46" t="s">
        <v>2201</v>
      </c>
      <c r="M620" s="46" t="s">
        <v>703</v>
      </c>
      <c r="N620" s="46">
        <v>4.1100000000000003</v>
      </c>
      <c r="O620" s="46">
        <f t="shared" si="27"/>
        <v>4.1100000000000003</v>
      </c>
      <c r="P620" s="46" t="str">
        <f t="shared" si="26"/>
        <v>FRAGILES</v>
      </c>
    </row>
    <row r="621" spans="11:16" s="46" customFormat="1" x14ac:dyDescent="0.3">
      <c r="K621" s="46" t="s">
        <v>2202</v>
      </c>
      <c r="L621" s="46" t="s">
        <v>1181</v>
      </c>
      <c r="M621" s="46" t="s">
        <v>2203</v>
      </c>
      <c r="N621" s="46">
        <v>3.98</v>
      </c>
      <c r="O621" s="46">
        <f t="shared" si="27"/>
        <v>3.98</v>
      </c>
      <c r="P621" s="46" t="str">
        <f t="shared" si="26"/>
        <v>FRAGILES</v>
      </c>
    </row>
    <row r="622" spans="11:16" s="46" customFormat="1" x14ac:dyDescent="0.3">
      <c r="K622" s="46" t="s">
        <v>2204</v>
      </c>
      <c r="L622" s="46" t="s">
        <v>2205</v>
      </c>
      <c r="M622" s="46" t="s">
        <v>708</v>
      </c>
      <c r="N622" s="46">
        <v>2.68</v>
      </c>
      <c r="O622" s="46">
        <f t="shared" si="27"/>
        <v>2.68</v>
      </c>
      <c r="P622" s="46" t="str">
        <f t="shared" si="26"/>
        <v/>
      </c>
    </row>
    <row r="623" spans="11:16" s="46" customFormat="1" x14ac:dyDescent="0.3">
      <c r="K623" s="46" t="s">
        <v>2206</v>
      </c>
      <c r="L623" s="46" t="s">
        <v>2207</v>
      </c>
      <c r="M623" s="46" t="s">
        <v>2208</v>
      </c>
      <c r="N623" s="46">
        <v>3.43</v>
      </c>
      <c r="O623" s="46">
        <f t="shared" si="27"/>
        <v>3.43</v>
      </c>
      <c r="P623" s="46" t="str">
        <f t="shared" si="26"/>
        <v/>
      </c>
    </row>
    <row r="624" spans="11:16" s="46" customFormat="1" x14ac:dyDescent="0.3">
      <c r="K624" s="46" t="s">
        <v>2209</v>
      </c>
      <c r="L624" s="46" t="s">
        <v>2210</v>
      </c>
      <c r="M624" s="46" t="s">
        <v>2211</v>
      </c>
      <c r="N624" s="46">
        <v>2.64</v>
      </c>
      <c r="O624" s="46">
        <f t="shared" si="27"/>
        <v>2.64</v>
      </c>
      <c r="P624" s="46" t="str">
        <f t="shared" si="26"/>
        <v/>
      </c>
    </row>
    <row r="625" spans="11:16" s="46" customFormat="1" x14ac:dyDescent="0.3">
      <c r="K625" s="46" t="s">
        <v>2212</v>
      </c>
      <c r="L625" s="46" t="s">
        <v>2213</v>
      </c>
      <c r="M625" s="46" t="s">
        <v>2214</v>
      </c>
      <c r="N625" s="46">
        <v>3.32</v>
      </c>
      <c r="O625" s="46">
        <f t="shared" si="27"/>
        <v>3.32</v>
      </c>
      <c r="P625" s="46" t="str">
        <f t="shared" si="26"/>
        <v/>
      </c>
    </row>
    <row r="626" spans="11:16" s="46" customFormat="1" x14ac:dyDescent="0.3">
      <c r="K626" s="46" t="s">
        <v>2215</v>
      </c>
      <c r="L626" s="46" t="s">
        <v>2216</v>
      </c>
      <c r="M626" s="46" t="s">
        <v>2217</v>
      </c>
      <c r="N626" s="46">
        <v>2.95</v>
      </c>
      <c r="O626" s="46">
        <f t="shared" si="27"/>
        <v>2.95</v>
      </c>
      <c r="P626" s="46" t="str">
        <f t="shared" si="26"/>
        <v/>
      </c>
    </row>
    <row r="627" spans="11:16" s="46" customFormat="1" x14ac:dyDescent="0.3">
      <c r="K627" s="46" t="s">
        <v>2218</v>
      </c>
      <c r="L627" s="46" t="s">
        <v>2219</v>
      </c>
      <c r="M627" s="46" t="s">
        <v>2220</v>
      </c>
      <c r="N627" s="46">
        <v>2.98</v>
      </c>
      <c r="O627" s="46">
        <f t="shared" si="27"/>
        <v>2.98</v>
      </c>
      <c r="P627" s="46" t="str">
        <f t="shared" si="26"/>
        <v/>
      </c>
    </row>
    <row r="628" spans="11:16" s="46" customFormat="1" x14ac:dyDescent="0.3">
      <c r="K628" s="46" t="s">
        <v>2221</v>
      </c>
      <c r="L628" s="46" t="s">
        <v>2222</v>
      </c>
      <c r="M628" s="46" t="s">
        <v>713</v>
      </c>
      <c r="N628" s="46">
        <v>3.01</v>
      </c>
      <c r="O628" s="46">
        <f t="shared" si="27"/>
        <v>3.01</v>
      </c>
      <c r="P628" s="46" t="str">
        <f t="shared" si="26"/>
        <v/>
      </c>
    </row>
    <row r="629" spans="11:16" s="46" customFormat="1" x14ac:dyDescent="0.3">
      <c r="K629" s="46" t="s">
        <v>2223</v>
      </c>
      <c r="L629" s="46" t="s">
        <v>2224</v>
      </c>
      <c r="M629" s="46" t="s">
        <v>2225</v>
      </c>
      <c r="N629" s="46">
        <v>3.07</v>
      </c>
      <c r="O629" s="46">
        <f t="shared" si="27"/>
        <v>3.07</v>
      </c>
      <c r="P629" s="46" t="str">
        <f t="shared" si="26"/>
        <v/>
      </c>
    </row>
    <row r="630" spans="11:16" s="46" customFormat="1" x14ac:dyDescent="0.3">
      <c r="K630" s="46" t="s">
        <v>2226</v>
      </c>
      <c r="L630" s="46" t="s">
        <v>2227</v>
      </c>
      <c r="M630" s="46" t="s">
        <v>718</v>
      </c>
      <c r="N630" s="46">
        <v>3.87</v>
      </c>
      <c r="O630" s="46">
        <f t="shared" si="27"/>
        <v>3.87</v>
      </c>
      <c r="P630" s="46" t="str">
        <f t="shared" si="26"/>
        <v>FRAGILES</v>
      </c>
    </row>
    <row r="631" spans="11:16" s="46" customFormat="1" x14ac:dyDescent="0.3">
      <c r="K631" s="46" t="s">
        <v>2228</v>
      </c>
      <c r="L631" s="46" t="s">
        <v>2229</v>
      </c>
      <c r="M631" s="46" t="s">
        <v>723</v>
      </c>
      <c r="N631" s="46">
        <v>3.11</v>
      </c>
      <c r="O631" s="46">
        <f t="shared" si="27"/>
        <v>3.11</v>
      </c>
      <c r="P631" s="46" t="str">
        <f t="shared" si="26"/>
        <v/>
      </c>
    </row>
    <row r="632" spans="11:16" s="46" customFormat="1" x14ac:dyDescent="0.3">
      <c r="K632" s="46" t="s">
        <v>2230</v>
      </c>
      <c r="L632" s="46" t="s">
        <v>2231</v>
      </c>
      <c r="M632" s="46" t="s">
        <v>2232</v>
      </c>
      <c r="N632" s="46">
        <v>4.6399999999999997</v>
      </c>
      <c r="O632" s="46">
        <f t="shared" si="27"/>
        <v>4.6399999999999997</v>
      </c>
      <c r="P632" s="46" t="str">
        <f t="shared" si="26"/>
        <v>FRAGILES</v>
      </c>
    </row>
    <row r="633" spans="11:16" s="46" customFormat="1" x14ac:dyDescent="0.3">
      <c r="K633" s="46" t="s">
        <v>2233</v>
      </c>
      <c r="L633" s="46" t="s">
        <v>2234</v>
      </c>
      <c r="M633" s="46" t="s">
        <v>2235</v>
      </c>
      <c r="N633" s="46">
        <v>2.59</v>
      </c>
      <c r="O633" s="46">
        <f t="shared" si="27"/>
        <v>2.59</v>
      </c>
      <c r="P633" s="46" t="str">
        <f t="shared" si="26"/>
        <v/>
      </c>
    </row>
    <row r="634" spans="11:16" s="46" customFormat="1" x14ac:dyDescent="0.3">
      <c r="K634" s="46" t="s">
        <v>2236</v>
      </c>
      <c r="L634" s="46" t="s">
        <v>2237</v>
      </c>
      <c r="M634" s="46" t="s">
        <v>2238</v>
      </c>
      <c r="N634" s="46">
        <v>3.5</v>
      </c>
      <c r="O634" s="46">
        <f t="shared" si="27"/>
        <v>3.5</v>
      </c>
      <c r="P634" s="46" t="str">
        <f t="shared" si="26"/>
        <v/>
      </c>
    </row>
    <row r="635" spans="11:16" s="46" customFormat="1" x14ac:dyDescent="0.3">
      <c r="K635" s="46" t="s">
        <v>2239</v>
      </c>
      <c r="L635" s="46" t="s">
        <v>2240</v>
      </c>
      <c r="M635" s="46" t="s">
        <v>2241</v>
      </c>
      <c r="N635" s="46">
        <v>3.24</v>
      </c>
      <c r="O635" s="46">
        <f t="shared" si="27"/>
        <v>3.24</v>
      </c>
      <c r="P635" s="46" t="str">
        <f t="shared" si="26"/>
        <v/>
      </c>
    </row>
    <row r="636" spans="11:16" s="46" customFormat="1" x14ac:dyDescent="0.3">
      <c r="K636" s="46" t="s">
        <v>2242</v>
      </c>
      <c r="L636" s="46" t="s">
        <v>2243</v>
      </c>
      <c r="M636" s="46" t="s">
        <v>2244</v>
      </c>
      <c r="N636" s="46">
        <v>3</v>
      </c>
      <c r="O636" s="46">
        <f t="shared" si="27"/>
        <v>3</v>
      </c>
      <c r="P636" s="46" t="str">
        <f t="shared" si="26"/>
        <v/>
      </c>
    </row>
    <row r="637" spans="11:16" s="46" customFormat="1" x14ac:dyDescent="0.3">
      <c r="K637" s="46" t="s">
        <v>2245</v>
      </c>
      <c r="L637" s="46" t="s">
        <v>2246</v>
      </c>
      <c r="M637" s="46" t="s">
        <v>728</v>
      </c>
      <c r="N637" s="46">
        <v>3.48</v>
      </c>
      <c r="O637" s="46">
        <f t="shared" si="27"/>
        <v>3.48</v>
      </c>
      <c r="P637" s="46" t="str">
        <f t="shared" si="26"/>
        <v/>
      </c>
    </row>
    <row r="638" spans="11:16" s="46" customFormat="1" x14ac:dyDescent="0.3">
      <c r="K638" s="46" t="s">
        <v>2247</v>
      </c>
      <c r="L638" s="46" t="s">
        <v>2248</v>
      </c>
      <c r="M638" s="46" t="s">
        <v>733</v>
      </c>
      <c r="N638" s="46">
        <v>2.59</v>
      </c>
      <c r="O638" s="46">
        <f t="shared" si="27"/>
        <v>2.59</v>
      </c>
      <c r="P638" s="46" t="str">
        <f t="shared" si="26"/>
        <v/>
      </c>
    </row>
    <row r="639" spans="11:16" s="46" customFormat="1" x14ac:dyDescent="0.3">
      <c r="K639" s="46" t="s">
        <v>2249</v>
      </c>
      <c r="L639" s="46" t="s">
        <v>2250</v>
      </c>
      <c r="M639" s="46" t="s">
        <v>2251</v>
      </c>
      <c r="N639" s="46">
        <v>2.95</v>
      </c>
      <c r="O639" s="46">
        <f t="shared" si="27"/>
        <v>2.95</v>
      </c>
      <c r="P639" s="46" t="str">
        <f t="shared" si="26"/>
        <v/>
      </c>
    </row>
    <row r="640" spans="11:16" s="46" customFormat="1" x14ac:dyDescent="0.3">
      <c r="K640" s="46" t="s">
        <v>2252</v>
      </c>
      <c r="L640" s="46" t="s">
        <v>2253</v>
      </c>
      <c r="M640" s="46" t="s">
        <v>738</v>
      </c>
      <c r="N640" s="46">
        <v>3.05</v>
      </c>
      <c r="O640" s="46">
        <f t="shared" si="27"/>
        <v>3.05</v>
      </c>
      <c r="P640" s="46" t="str">
        <f t="shared" si="26"/>
        <v/>
      </c>
    </row>
    <row r="641" spans="11:16" s="46" customFormat="1" x14ac:dyDescent="0.3">
      <c r="K641" s="46" t="s">
        <v>2254</v>
      </c>
      <c r="L641" s="46" t="s">
        <v>1359</v>
      </c>
      <c r="M641" s="46" t="s">
        <v>743</v>
      </c>
      <c r="N641" s="46">
        <v>1.98</v>
      </c>
      <c r="O641" s="46">
        <f t="shared" si="27"/>
        <v>1.98</v>
      </c>
      <c r="P641" s="46" t="str">
        <f t="shared" si="26"/>
        <v/>
      </c>
    </row>
    <row r="642" spans="11:16" s="46" customFormat="1" x14ac:dyDescent="0.3">
      <c r="K642" s="46" t="s">
        <v>2255</v>
      </c>
      <c r="L642" s="46" t="s">
        <v>2256</v>
      </c>
      <c r="M642" s="46" t="s">
        <v>2257</v>
      </c>
      <c r="N642" s="46">
        <v>3.17</v>
      </c>
      <c r="O642" s="46">
        <f t="shared" si="27"/>
        <v>3.17</v>
      </c>
      <c r="P642" s="46" t="str">
        <f t="shared" si="26"/>
        <v/>
      </c>
    </row>
    <row r="643" spans="11:16" s="46" customFormat="1" x14ac:dyDescent="0.3">
      <c r="K643" s="46" t="s">
        <v>2258</v>
      </c>
      <c r="L643" s="46" t="s">
        <v>2259</v>
      </c>
      <c r="M643" s="46" t="s">
        <v>2260</v>
      </c>
      <c r="N643" s="46">
        <v>2.5</v>
      </c>
      <c r="O643" s="46">
        <f t="shared" si="27"/>
        <v>2.5</v>
      </c>
      <c r="P643" s="46" t="str">
        <f t="shared" si="26"/>
        <v/>
      </c>
    </row>
    <row r="644" spans="11:16" s="46" customFormat="1" x14ac:dyDescent="0.3">
      <c r="K644" s="46" t="s">
        <v>2261</v>
      </c>
      <c r="L644" s="46" t="s">
        <v>1133</v>
      </c>
      <c r="M644" s="46" t="s">
        <v>2262</v>
      </c>
      <c r="N644" s="46">
        <v>3.81</v>
      </c>
      <c r="O644" s="46">
        <f t="shared" si="27"/>
        <v>3.81</v>
      </c>
      <c r="P644" s="46" t="str">
        <f t="shared" si="26"/>
        <v>FRAGILES</v>
      </c>
    </row>
    <row r="645" spans="11:16" s="46" customFormat="1" x14ac:dyDescent="0.3">
      <c r="K645" s="46" t="s">
        <v>2263</v>
      </c>
      <c r="L645" s="46" t="s">
        <v>2264</v>
      </c>
      <c r="M645" s="46" t="s">
        <v>2265</v>
      </c>
      <c r="N645" s="46">
        <v>3.24</v>
      </c>
      <c r="O645" s="46">
        <f t="shared" si="27"/>
        <v>3.24</v>
      </c>
      <c r="P645" s="46" t="str">
        <f t="shared" si="26"/>
        <v/>
      </c>
    </row>
    <row r="646" spans="11:16" s="46" customFormat="1" x14ac:dyDescent="0.3">
      <c r="K646" s="46" t="s">
        <v>2266</v>
      </c>
      <c r="L646" s="46" t="s">
        <v>2267</v>
      </c>
      <c r="M646" s="46" t="s">
        <v>2268</v>
      </c>
      <c r="N646" s="46">
        <v>2.2799999999999998</v>
      </c>
      <c r="O646" s="46">
        <f t="shared" si="27"/>
        <v>2.2799999999999998</v>
      </c>
      <c r="P646" s="46" t="str">
        <f t="shared" si="26"/>
        <v/>
      </c>
    </row>
    <row r="647" spans="11:16" s="46" customFormat="1" x14ac:dyDescent="0.3">
      <c r="K647" s="46" t="s">
        <v>2269</v>
      </c>
      <c r="L647" s="46" t="s">
        <v>2270</v>
      </c>
      <c r="M647" s="46" t="s">
        <v>2271</v>
      </c>
      <c r="N647" s="46">
        <v>2.16</v>
      </c>
      <c r="O647" s="46">
        <f t="shared" si="27"/>
        <v>2.16</v>
      </c>
      <c r="P647" s="46" t="str">
        <f t="shared" si="26"/>
        <v/>
      </c>
    </row>
    <row r="648" spans="11:16" s="46" customFormat="1" x14ac:dyDescent="0.3">
      <c r="K648" s="46" t="s">
        <v>2272</v>
      </c>
      <c r="L648" s="46" t="s">
        <v>2273</v>
      </c>
      <c r="M648" s="46" t="s">
        <v>2274</v>
      </c>
      <c r="N648" s="46">
        <v>3.67</v>
      </c>
      <c r="O648" s="46">
        <f t="shared" si="27"/>
        <v>3.67</v>
      </c>
      <c r="P648" s="46" t="str">
        <f t="shared" si="26"/>
        <v/>
      </c>
    </row>
    <row r="649" spans="11:16" s="46" customFormat="1" x14ac:dyDescent="0.3">
      <c r="K649" s="46" t="s">
        <v>2275</v>
      </c>
      <c r="L649" s="46" t="s">
        <v>2276</v>
      </c>
      <c r="M649" s="46" t="s">
        <v>2277</v>
      </c>
      <c r="N649" s="46">
        <v>2.96</v>
      </c>
      <c r="O649" s="46">
        <f t="shared" si="27"/>
        <v>2.96</v>
      </c>
      <c r="P649" s="46" t="str">
        <f t="shared" si="26"/>
        <v/>
      </c>
    </row>
    <row r="650" spans="11:16" s="46" customFormat="1" x14ac:dyDescent="0.3">
      <c r="K650" s="46" t="s">
        <v>2278</v>
      </c>
      <c r="L650" s="46" t="s">
        <v>2279</v>
      </c>
      <c r="M650" s="46" t="s">
        <v>748</v>
      </c>
      <c r="N650" s="46">
        <v>3.53</v>
      </c>
      <c r="O650" s="46">
        <f t="shared" si="27"/>
        <v>3.53</v>
      </c>
      <c r="P650" s="46" t="str">
        <f t="shared" ref="P650:P713" si="28">IF(O650&gt;$O$8,"FRAGILES","")</f>
        <v/>
      </c>
    </row>
    <row r="651" spans="11:16" s="46" customFormat="1" x14ac:dyDescent="0.3">
      <c r="K651" s="46" t="s">
        <v>2280</v>
      </c>
      <c r="L651" s="46" t="s">
        <v>2281</v>
      </c>
      <c r="M651" s="46" t="s">
        <v>2282</v>
      </c>
      <c r="N651" s="46">
        <v>3</v>
      </c>
      <c r="O651" s="46">
        <f t="shared" ref="O651:O714" si="29">N651+0</f>
        <v>3</v>
      </c>
      <c r="P651" s="46" t="str">
        <f t="shared" si="28"/>
        <v/>
      </c>
    </row>
    <row r="652" spans="11:16" s="46" customFormat="1" x14ac:dyDescent="0.3">
      <c r="K652" s="46" t="s">
        <v>2283</v>
      </c>
      <c r="L652" s="46" t="s">
        <v>2284</v>
      </c>
      <c r="M652" s="46" t="s">
        <v>2285</v>
      </c>
      <c r="N652" s="46">
        <v>3.52</v>
      </c>
      <c r="O652" s="46">
        <f t="shared" si="29"/>
        <v>3.52</v>
      </c>
      <c r="P652" s="46" t="str">
        <f t="shared" si="28"/>
        <v/>
      </c>
    </row>
    <row r="653" spans="11:16" s="46" customFormat="1" x14ac:dyDescent="0.3">
      <c r="K653" s="46" t="s">
        <v>2286</v>
      </c>
      <c r="L653" s="46" t="s">
        <v>2287</v>
      </c>
      <c r="M653" s="46" t="s">
        <v>2288</v>
      </c>
      <c r="N653" s="46">
        <v>3.58</v>
      </c>
      <c r="O653" s="46">
        <f t="shared" si="29"/>
        <v>3.58</v>
      </c>
      <c r="P653" s="46" t="str">
        <f t="shared" si="28"/>
        <v/>
      </c>
    </row>
    <row r="654" spans="11:16" s="46" customFormat="1" x14ac:dyDescent="0.3">
      <c r="K654" s="46" t="s">
        <v>2289</v>
      </c>
      <c r="L654" s="46" t="s">
        <v>2290</v>
      </c>
      <c r="M654" s="46" t="s">
        <v>2291</v>
      </c>
      <c r="N654" s="46">
        <v>2.56</v>
      </c>
      <c r="O654" s="46">
        <f t="shared" si="29"/>
        <v>2.56</v>
      </c>
      <c r="P654" s="46" t="str">
        <f t="shared" si="28"/>
        <v/>
      </c>
    </row>
    <row r="655" spans="11:16" s="46" customFormat="1" x14ac:dyDescent="0.3">
      <c r="K655" s="46" t="s">
        <v>2292</v>
      </c>
      <c r="L655" s="46" t="s">
        <v>2293</v>
      </c>
      <c r="M655" s="46" t="s">
        <v>2294</v>
      </c>
      <c r="N655" s="46">
        <v>3.58</v>
      </c>
      <c r="O655" s="46">
        <f t="shared" si="29"/>
        <v>3.58</v>
      </c>
      <c r="P655" s="46" t="str">
        <f t="shared" si="28"/>
        <v/>
      </c>
    </row>
    <row r="656" spans="11:16" s="46" customFormat="1" x14ac:dyDescent="0.3">
      <c r="K656" s="46" t="s">
        <v>2295</v>
      </c>
      <c r="L656" s="46" t="s">
        <v>2296</v>
      </c>
      <c r="M656" s="46" t="s">
        <v>2297</v>
      </c>
      <c r="N656" s="46">
        <v>3.67</v>
      </c>
      <c r="O656" s="46">
        <f t="shared" si="29"/>
        <v>3.67</v>
      </c>
      <c r="P656" s="46" t="str">
        <f t="shared" si="28"/>
        <v/>
      </c>
    </row>
    <row r="657" spans="11:16" s="46" customFormat="1" x14ac:dyDescent="0.3">
      <c r="K657" s="46" t="s">
        <v>2298</v>
      </c>
      <c r="L657" s="46" t="s">
        <v>2299</v>
      </c>
      <c r="M657" s="46" t="s">
        <v>2300</v>
      </c>
      <c r="N657" s="46">
        <v>2.41</v>
      </c>
      <c r="O657" s="46">
        <f t="shared" si="29"/>
        <v>2.41</v>
      </c>
      <c r="P657" s="46" t="str">
        <f t="shared" si="28"/>
        <v/>
      </c>
    </row>
    <row r="658" spans="11:16" s="46" customFormat="1" x14ac:dyDescent="0.3">
      <c r="K658" s="46" t="s">
        <v>2301</v>
      </c>
      <c r="L658" s="46" t="s">
        <v>2302</v>
      </c>
      <c r="M658" s="46" t="s">
        <v>2303</v>
      </c>
      <c r="N658" s="46">
        <v>3.33</v>
      </c>
      <c r="O658" s="46">
        <f t="shared" si="29"/>
        <v>3.33</v>
      </c>
      <c r="P658" s="46" t="str">
        <f t="shared" si="28"/>
        <v/>
      </c>
    </row>
    <row r="659" spans="11:16" s="46" customFormat="1" x14ac:dyDescent="0.3">
      <c r="K659" s="46" t="s">
        <v>2304</v>
      </c>
      <c r="L659" s="46" t="s">
        <v>2305</v>
      </c>
      <c r="M659" s="46" t="s">
        <v>753</v>
      </c>
      <c r="N659" s="46">
        <v>3.05</v>
      </c>
      <c r="O659" s="46">
        <f t="shared" si="29"/>
        <v>3.05</v>
      </c>
      <c r="P659" s="46" t="str">
        <f t="shared" si="28"/>
        <v/>
      </c>
    </row>
    <row r="660" spans="11:16" s="46" customFormat="1" x14ac:dyDescent="0.3">
      <c r="K660" s="46" t="s">
        <v>2306</v>
      </c>
      <c r="L660" s="46" t="s">
        <v>1119</v>
      </c>
      <c r="M660" s="46" t="s">
        <v>2307</v>
      </c>
      <c r="N660" s="46">
        <v>2.52</v>
      </c>
      <c r="O660" s="46">
        <f t="shared" si="29"/>
        <v>2.52</v>
      </c>
      <c r="P660" s="46" t="str">
        <f t="shared" si="28"/>
        <v/>
      </c>
    </row>
    <row r="661" spans="11:16" s="46" customFormat="1" x14ac:dyDescent="0.3">
      <c r="K661" s="46" t="s">
        <v>2308</v>
      </c>
      <c r="L661" s="46" t="s">
        <v>1215</v>
      </c>
      <c r="M661" s="46" t="s">
        <v>2309</v>
      </c>
      <c r="N661" s="46">
        <v>3.68</v>
      </c>
      <c r="O661" s="46">
        <f t="shared" si="29"/>
        <v>3.68</v>
      </c>
      <c r="P661" s="46" t="str">
        <f t="shared" si="28"/>
        <v/>
      </c>
    </row>
    <row r="662" spans="11:16" s="46" customFormat="1" x14ac:dyDescent="0.3">
      <c r="K662" s="46" t="s">
        <v>2310</v>
      </c>
      <c r="L662" s="46" t="s">
        <v>2311</v>
      </c>
      <c r="M662" s="46" t="s">
        <v>758</v>
      </c>
      <c r="N662" s="46">
        <v>3.11</v>
      </c>
      <c r="O662" s="46">
        <f t="shared" si="29"/>
        <v>3.11</v>
      </c>
      <c r="P662" s="46" t="str">
        <f t="shared" si="28"/>
        <v/>
      </c>
    </row>
    <row r="663" spans="11:16" s="46" customFormat="1" x14ac:dyDescent="0.3">
      <c r="K663" s="46" t="s">
        <v>2312</v>
      </c>
      <c r="L663" s="46" t="s">
        <v>95</v>
      </c>
      <c r="M663" s="46" t="s">
        <v>763</v>
      </c>
      <c r="N663" s="46">
        <v>3.92</v>
      </c>
      <c r="O663" s="46">
        <f t="shared" si="29"/>
        <v>3.92</v>
      </c>
      <c r="P663" s="46" t="str">
        <f t="shared" si="28"/>
        <v>FRAGILES</v>
      </c>
    </row>
    <row r="664" spans="11:16" s="46" customFormat="1" x14ac:dyDescent="0.3">
      <c r="K664" s="46" t="s">
        <v>2313</v>
      </c>
      <c r="L664" s="46" t="s">
        <v>2314</v>
      </c>
      <c r="M664" s="46" t="s">
        <v>768</v>
      </c>
      <c r="N664" s="46">
        <v>2.96</v>
      </c>
      <c r="O664" s="46">
        <f t="shared" si="29"/>
        <v>2.96</v>
      </c>
      <c r="P664" s="46" t="str">
        <f t="shared" si="28"/>
        <v/>
      </c>
    </row>
    <row r="665" spans="11:16" s="46" customFormat="1" x14ac:dyDescent="0.3">
      <c r="K665" s="46" t="s">
        <v>2315</v>
      </c>
      <c r="L665" s="46" t="s">
        <v>2316</v>
      </c>
      <c r="M665" s="46" t="s">
        <v>2317</v>
      </c>
      <c r="N665" s="46">
        <v>3.23</v>
      </c>
      <c r="O665" s="46">
        <f t="shared" si="29"/>
        <v>3.23</v>
      </c>
      <c r="P665" s="46" t="str">
        <f t="shared" si="28"/>
        <v/>
      </c>
    </row>
    <row r="666" spans="11:16" s="46" customFormat="1" x14ac:dyDescent="0.3">
      <c r="K666" s="46" t="s">
        <v>2318</v>
      </c>
      <c r="L666" s="46" t="s">
        <v>2319</v>
      </c>
      <c r="M666" s="46" t="s">
        <v>773</v>
      </c>
      <c r="N666" s="46">
        <v>3.42</v>
      </c>
      <c r="O666" s="46">
        <f t="shared" si="29"/>
        <v>3.42</v>
      </c>
      <c r="P666" s="46" t="str">
        <f t="shared" si="28"/>
        <v/>
      </c>
    </row>
    <row r="667" spans="11:16" s="46" customFormat="1" x14ac:dyDescent="0.3">
      <c r="K667" s="46" t="s">
        <v>2320</v>
      </c>
      <c r="L667" s="46" t="s">
        <v>2321</v>
      </c>
      <c r="M667" s="46" t="s">
        <v>778</v>
      </c>
      <c r="N667" s="46">
        <v>2.99</v>
      </c>
      <c r="O667" s="46">
        <f t="shared" si="29"/>
        <v>2.99</v>
      </c>
      <c r="P667" s="46" t="str">
        <f t="shared" si="28"/>
        <v/>
      </c>
    </row>
    <row r="668" spans="11:16" s="46" customFormat="1" x14ac:dyDescent="0.3">
      <c r="K668" s="46" t="s">
        <v>2322</v>
      </c>
      <c r="L668" s="46" t="s">
        <v>2323</v>
      </c>
      <c r="M668" s="46" t="s">
        <v>2324</v>
      </c>
      <c r="N668" s="46">
        <v>2.2799999999999998</v>
      </c>
      <c r="O668" s="46">
        <f t="shared" si="29"/>
        <v>2.2799999999999998</v>
      </c>
      <c r="P668" s="46" t="str">
        <f t="shared" si="28"/>
        <v/>
      </c>
    </row>
    <row r="669" spans="11:16" s="46" customFormat="1" x14ac:dyDescent="0.3">
      <c r="K669" s="46" t="s">
        <v>2325</v>
      </c>
      <c r="L669" s="46" t="s">
        <v>2326</v>
      </c>
      <c r="M669" s="46" t="s">
        <v>2327</v>
      </c>
      <c r="N669" s="46">
        <v>2.8</v>
      </c>
      <c r="O669" s="46">
        <f t="shared" si="29"/>
        <v>2.8</v>
      </c>
      <c r="P669" s="46" t="str">
        <f t="shared" si="28"/>
        <v/>
      </c>
    </row>
    <row r="670" spans="11:16" s="46" customFormat="1" x14ac:dyDescent="0.3">
      <c r="K670" s="46" t="s">
        <v>2328</v>
      </c>
      <c r="L670" s="46" t="s">
        <v>2329</v>
      </c>
      <c r="M670" s="46" t="s">
        <v>2330</v>
      </c>
      <c r="N670" s="46">
        <v>2.62</v>
      </c>
      <c r="O670" s="46">
        <f t="shared" si="29"/>
        <v>2.62</v>
      </c>
      <c r="P670" s="46" t="str">
        <f t="shared" si="28"/>
        <v/>
      </c>
    </row>
    <row r="671" spans="11:16" s="46" customFormat="1" x14ac:dyDescent="0.3">
      <c r="K671" s="46" t="s">
        <v>2331</v>
      </c>
      <c r="L671" s="46" t="s">
        <v>2332</v>
      </c>
      <c r="M671" s="46" t="s">
        <v>783</v>
      </c>
      <c r="N671" s="46">
        <v>2.78</v>
      </c>
      <c r="O671" s="46">
        <f t="shared" si="29"/>
        <v>2.78</v>
      </c>
      <c r="P671" s="46" t="str">
        <f t="shared" si="28"/>
        <v/>
      </c>
    </row>
    <row r="672" spans="11:16" s="46" customFormat="1" x14ac:dyDescent="0.3">
      <c r="K672" s="46" t="s">
        <v>2333</v>
      </c>
      <c r="L672" s="46" t="s">
        <v>2334</v>
      </c>
      <c r="M672" s="46" t="s">
        <v>787</v>
      </c>
      <c r="N672" s="46">
        <v>3.29</v>
      </c>
      <c r="O672" s="46">
        <f t="shared" si="29"/>
        <v>3.29</v>
      </c>
      <c r="P672" s="46" t="str">
        <f t="shared" si="28"/>
        <v/>
      </c>
    </row>
    <row r="673" spans="11:16" s="46" customFormat="1" x14ac:dyDescent="0.3">
      <c r="K673" s="46" t="s">
        <v>2335</v>
      </c>
      <c r="L673" s="46" t="s">
        <v>2253</v>
      </c>
      <c r="M673" s="46" t="s">
        <v>2336</v>
      </c>
      <c r="N673" s="46">
        <v>3.32</v>
      </c>
      <c r="O673" s="46">
        <f t="shared" si="29"/>
        <v>3.32</v>
      </c>
      <c r="P673" s="46" t="str">
        <f t="shared" si="28"/>
        <v/>
      </c>
    </row>
    <row r="674" spans="11:16" s="46" customFormat="1" x14ac:dyDescent="0.3">
      <c r="K674" s="46" t="s">
        <v>2337</v>
      </c>
      <c r="L674" s="46" t="s">
        <v>2338</v>
      </c>
      <c r="M674" s="46" t="s">
        <v>2339</v>
      </c>
      <c r="N674" s="46">
        <v>2.92</v>
      </c>
      <c r="O674" s="46">
        <f t="shared" si="29"/>
        <v>2.92</v>
      </c>
      <c r="P674" s="46" t="str">
        <f t="shared" si="28"/>
        <v/>
      </c>
    </row>
    <row r="675" spans="11:16" s="46" customFormat="1" x14ac:dyDescent="0.3">
      <c r="K675" s="46" t="s">
        <v>2340</v>
      </c>
      <c r="L675" s="46" t="s">
        <v>2341</v>
      </c>
      <c r="M675" s="46" t="s">
        <v>2342</v>
      </c>
      <c r="N675" s="46">
        <v>2.54</v>
      </c>
      <c r="O675" s="46">
        <f t="shared" si="29"/>
        <v>2.54</v>
      </c>
      <c r="P675" s="46" t="str">
        <f t="shared" si="28"/>
        <v/>
      </c>
    </row>
    <row r="676" spans="11:16" s="46" customFormat="1" x14ac:dyDescent="0.3">
      <c r="K676" s="46" t="s">
        <v>2343</v>
      </c>
      <c r="L676" s="46" t="s">
        <v>2344</v>
      </c>
      <c r="M676" s="46" t="s">
        <v>2345</v>
      </c>
      <c r="N676" s="46">
        <v>4.07</v>
      </c>
      <c r="O676" s="46">
        <f t="shared" si="29"/>
        <v>4.07</v>
      </c>
      <c r="P676" s="46" t="str">
        <f t="shared" si="28"/>
        <v>FRAGILES</v>
      </c>
    </row>
    <row r="677" spans="11:16" s="46" customFormat="1" x14ac:dyDescent="0.3">
      <c r="K677" s="46" t="s">
        <v>2346</v>
      </c>
      <c r="L677" s="46" t="s">
        <v>2347</v>
      </c>
      <c r="M677" s="46" t="s">
        <v>2348</v>
      </c>
      <c r="N677" s="46">
        <v>3.48</v>
      </c>
      <c r="O677" s="46">
        <f t="shared" si="29"/>
        <v>3.48</v>
      </c>
      <c r="P677" s="46" t="str">
        <f t="shared" si="28"/>
        <v/>
      </c>
    </row>
    <row r="678" spans="11:16" s="46" customFormat="1" x14ac:dyDescent="0.3">
      <c r="K678" s="46" t="s">
        <v>2349</v>
      </c>
      <c r="L678" s="46" t="s">
        <v>2350</v>
      </c>
      <c r="M678" s="46" t="s">
        <v>2351</v>
      </c>
      <c r="N678" s="46">
        <v>2.82</v>
      </c>
      <c r="O678" s="46">
        <f t="shared" si="29"/>
        <v>2.82</v>
      </c>
      <c r="P678" s="46" t="str">
        <f t="shared" si="28"/>
        <v/>
      </c>
    </row>
    <row r="679" spans="11:16" s="46" customFormat="1" x14ac:dyDescent="0.3">
      <c r="K679" s="46" t="s">
        <v>2352</v>
      </c>
      <c r="L679" s="46" t="s">
        <v>2353</v>
      </c>
      <c r="M679" s="46" t="s">
        <v>2354</v>
      </c>
      <c r="N679" s="46">
        <v>3.68</v>
      </c>
      <c r="O679" s="46">
        <f t="shared" si="29"/>
        <v>3.68</v>
      </c>
      <c r="P679" s="46" t="str">
        <f t="shared" si="28"/>
        <v/>
      </c>
    </row>
    <row r="680" spans="11:16" s="46" customFormat="1" x14ac:dyDescent="0.3">
      <c r="K680" s="46" t="s">
        <v>2355</v>
      </c>
      <c r="L680" s="46" t="s">
        <v>2356</v>
      </c>
      <c r="M680" s="46" t="s">
        <v>2357</v>
      </c>
      <c r="N680" s="46">
        <v>3.39</v>
      </c>
      <c r="O680" s="46">
        <f t="shared" si="29"/>
        <v>3.39</v>
      </c>
      <c r="P680" s="46" t="str">
        <f t="shared" si="28"/>
        <v/>
      </c>
    </row>
    <row r="681" spans="11:16" s="46" customFormat="1" x14ac:dyDescent="0.3">
      <c r="K681" s="46" t="s">
        <v>2358</v>
      </c>
      <c r="L681" s="46" t="s">
        <v>1946</v>
      </c>
      <c r="M681" s="46" t="s">
        <v>2359</v>
      </c>
      <c r="N681" s="46">
        <v>2.82</v>
      </c>
      <c r="O681" s="46">
        <f t="shared" si="29"/>
        <v>2.82</v>
      </c>
      <c r="P681" s="46" t="str">
        <f t="shared" si="28"/>
        <v/>
      </c>
    </row>
    <row r="682" spans="11:16" s="46" customFormat="1" x14ac:dyDescent="0.3">
      <c r="K682" s="46" t="s">
        <v>2360</v>
      </c>
      <c r="L682" s="46" t="s">
        <v>2361</v>
      </c>
      <c r="M682" s="46" t="s">
        <v>2362</v>
      </c>
      <c r="N682" s="46">
        <v>3.55</v>
      </c>
      <c r="O682" s="46">
        <f t="shared" si="29"/>
        <v>3.55</v>
      </c>
      <c r="P682" s="46" t="str">
        <f t="shared" si="28"/>
        <v/>
      </c>
    </row>
    <row r="683" spans="11:16" s="46" customFormat="1" x14ac:dyDescent="0.3">
      <c r="K683" s="46" t="s">
        <v>2363</v>
      </c>
      <c r="L683" s="46" t="s">
        <v>2364</v>
      </c>
      <c r="M683" s="46" t="s">
        <v>2365</v>
      </c>
      <c r="N683" s="46">
        <v>4.07</v>
      </c>
      <c r="O683" s="46">
        <f t="shared" si="29"/>
        <v>4.07</v>
      </c>
      <c r="P683" s="46" t="str">
        <f t="shared" si="28"/>
        <v>FRAGILES</v>
      </c>
    </row>
    <row r="684" spans="11:16" s="46" customFormat="1" x14ac:dyDescent="0.3">
      <c r="K684" s="46" t="s">
        <v>2366</v>
      </c>
      <c r="L684" s="46" t="s">
        <v>2367</v>
      </c>
      <c r="M684" s="46" t="s">
        <v>2368</v>
      </c>
      <c r="N684" s="46">
        <v>2.4</v>
      </c>
      <c r="O684" s="46">
        <f t="shared" si="29"/>
        <v>2.4</v>
      </c>
      <c r="P684" s="46" t="str">
        <f t="shared" si="28"/>
        <v/>
      </c>
    </row>
    <row r="685" spans="11:16" s="46" customFormat="1" x14ac:dyDescent="0.3">
      <c r="K685" s="46" t="s">
        <v>2369</v>
      </c>
      <c r="L685" s="46" t="s">
        <v>2370</v>
      </c>
      <c r="M685" s="46" t="s">
        <v>2371</v>
      </c>
      <c r="N685" s="46">
        <v>3.65</v>
      </c>
      <c r="O685" s="46">
        <f t="shared" si="29"/>
        <v>3.65</v>
      </c>
      <c r="P685" s="46" t="str">
        <f t="shared" si="28"/>
        <v/>
      </c>
    </row>
    <row r="686" spans="11:16" s="46" customFormat="1" x14ac:dyDescent="0.3">
      <c r="K686" s="46" t="s">
        <v>2372</v>
      </c>
      <c r="L686" s="46" t="s">
        <v>2373</v>
      </c>
      <c r="M686" s="46" t="s">
        <v>791</v>
      </c>
      <c r="N686" s="46">
        <v>3.19</v>
      </c>
      <c r="O686" s="46">
        <f t="shared" si="29"/>
        <v>3.19</v>
      </c>
      <c r="P686" s="46" t="str">
        <f t="shared" si="28"/>
        <v/>
      </c>
    </row>
    <row r="687" spans="11:16" s="46" customFormat="1" x14ac:dyDescent="0.3">
      <c r="K687" s="46" t="s">
        <v>2374</v>
      </c>
      <c r="L687" s="46" t="s">
        <v>2375</v>
      </c>
      <c r="M687" s="46" t="s">
        <v>2376</v>
      </c>
      <c r="N687" s="46">
        <v>3.28</v>
      </c>
      <c r="O687" s="46">
        <f t="shared" si="29"/>
        <v>3.28</v>
      </c>
      <c r="P687" s="46" t="str">
        <f t="shared" si="28"/>
        <v/>
      </c>
    </row>
    <row r="688" spans="11:16" s="46" customFormat="1" x14ac:dyDescent="0.3">
      <c r="K688" s="46" t="s">
        <v>2377</v>
      </c>
      <c r="L688" s="46" t="s">
        <v>2378</v>
      </c>
      <c r="M688" s="46" t="s">
        <v>796</v>
      </c>
      <c r="N688" s="46">
        <v>3.44</v>
      </c>
      <c r="O688" s="46">
        <f t="shared" si="29"/>
        <v>3.44</v>
      </c>
      <c r="P688" s="46" t="str">
        <f t="shared" si="28"/>
        <v/>
      </c>
    </row>
    <row r="689" spans="11:16" s="46" customFormat="1" x14ac:dyDescent="0.3">
      <c r="K689" s="46" t="s">
        <v>2379</v>
      </c>
      <c r="L689" s="46" t="s">
        <v>2380</v>
      </c>
      <c r="M689" s="46" t="s">
        <v>2381</v>
      </c>
      <c r="N689" s="46">
        <v>2.23</v>
      </c>
      <c r="O689" s="46">
        <f t="shared" si="29"/>
        <v>2.23</v>
      </c>
      <c r="P689" s="46" t="str">
        <f t="shared" si="28"/>
        <v/>
      </c>
    </row>
    <row r="690" spans="11:16" s="46" customFormat="1" x14ac:dyDescent="0.3">
      <c r="K690" s="46" t="s">
        <v>2382</v>
      </c>
      <c r="L690" s="46" t="s">
        <v>2383</v>
      </c>
      <c r="M690" s="46" t="s">
        <v>801</v>
      </c>
      <c r="N690" s="46">
        <v>3.02</v>
      </c>
      <c r="O690" s="46">
        <f t="shared" si="29"/>
        <v>3.02</v>
      </c>
      <c r="P690" s="46" t="str">
        <f t="shared" si="28"/>
        <v/>
      </c>
    </row>
    <row r="691" spans="11:16" s="46" customFormat="1" x14ac:dyDescent="0.3">
      <c r="K691" s="46" t="s">
        <v>2384</v>
      </c>
      <c r="L691" s="46" t="s">
        <v>2385</v>
      </c>
      <c r="M691" s="46" t="s">
        <v>2386</v>
      </c>
      <c r="N691" s="46">
        <v>3.39</v>
      </c>
      <c r="O691" s="46">
        <f t="shared" si="29"/>
        <v>3.39</v>
      </c>
      <c r="P691" s="46" t="str">
        <f t="shared" si="28"/>
        <v/>
      </c>
    </row>
    <row r="692" spans="11:16" s="46" customFormat="1" x14ac:dyDescent="0.3">
      <c r="K692" s="46" t="s">
        <v>2387</v>
      </c>
      <c r="L692" s="46" t="s">
        <v>2388</v>
      </c>
      <c r="M692" s="46" t="s">
        <v>2389</v>
      </c>
      <c r="N692" s="46">
        <v>3.46</v>
      </c>
      <c r="O692" s="46">
        <f t="shared" si="29"/>
        <v>3.46</v>
      </c>
      <c r="P692" s="46" t="str">
        <f t="shared" si="28"/>
        <v/>
      </c>
    </row>
    <row r="693" spans="11:16" s="46" customFormat="1" x14ac:dyDescent="0.3">
      <c r="K693" s="46" t="s">
        <v>2390</v>
      </c>
      <c r="L693" s="46" t="s">
        <v>2391</v>
      </c>
      <c r="M693" s="46" t="s">
        <v>2392</v>
      </c>
      <c r="N693" s="46">
        <v>3.42</v>
      </c>
      <c r="O693" s="46">
        <f t="shared" si="29"/>
        <v>3.42</v>
      </c>
      <c r="P693" s="46" t="str">
        <f t="shared" si="28"/>
        <v/>
      </c>
    </row>
    <row r="694" spans="11:16" s="46" customFormat="1" x14ac:dyDescent="0.3">
      <c r="K694" s="46" t="s">
        <v>2393</v>
      </c>
      <c r="L694" s="46" t="s">
        <v>2394</v>
      </c>
      <c r="M694" s="46" t="s">
        <v>2395</v>
      </c>
      <c r="N694" s="46">
        <v>3.38</v>
      </c>
      <c r="O694" s="46">
        <f t="shared" si="29"/>
        <v>3.38</v>
      </c>
      <c r="P694" s="46" t="str">
        <f t="shared" si="28"/>
        <v/>
      </c>
    </row>
    <row r="695" spans="11:16" s="46" customFormat="1" x14ac:dyDescent="0.3">
      <c r="K695" s="46" t="s">
        <v>2396</v>
      </c>
      <c r="L695" s="46" t="s">
        <v>1681</v>
      </c>
      <c r="M695" s="46" t="s">
        <v>806</v>
      </c>
      <c r="N695" s="46">
        <v>4.8899999999999997</v>
      </c>
      <c r="O695" s="46">
        <f t="shared" si="29"/>
        <v>4.8899999999999997</v>
      </c>
      <c r="P695" s="46" t="str">
        <f t="shared" si="28"/>
        <v>FRAGILES</v>
      </c>
    </row>
    <row r="696" spans="11:16" s="46" customFormat="1" x14ac:dyDescent="0.3">
      <c r="K696" s="46" t="s">
        <v>2397</v>
      </c>
      <c r="L696" s="46" t="s">
        <v>2398</v>
      </c>
      <c r="M696" s="46" t="s">
        <v>2399</v>
      </c>
      <c r="N696" s="46">
        <v>3.01</v>
      </c>
      <c r="O696" s="46">
        <f t="shared" si="29"/>
        <v>3.01</v>
      </c>
      <c r="P696" s="46" t="str">
        <f t="shared" si="28"/>
        <v/>
      </c>
    </row>
    <row r="697" spans="11:16" s="46" customFormat="1" x14ac:dyDescent="0.3">
      <c r="K697" s="46" t="s">
        <v>2400</v>
      </c>
      <c r="L697" s="46" t="s">
        <v>2401</v>
      </c>
      <c r="M697" s="46" t="s">
        <v>2402</v>
      </c>
      <c r="N697" s="46">
        <v>3.41</v>
      </c>
      <c r="O697" s="46">
        <f t="shared" si="29"/>
        <v>3.41</v>
      </c>
      <c r="P697" s="46" t="str">
        <f t="shared" si="28"/>
        <v/>
      </c>
    </row>
    <row r="698" spans="11:16" s="46" customFormat="1" x14ac:dyDescent="0.3">
      <c r="K698" s="46" t="s">
        <v>2403</v>
      </c>
      <c r="L698" s="46" t="s">
        <v>2404</v>
      </c>
      <c r="M698" s="46" t="s">
        <v>2405</v>
      </c>
      <c r="N698" s="46">
        <v>3.75</v>
      </c>
      <c r="O698" s="46">
        <f t="shared" si="29"/>
        <v>3.75</v>
      </c>
      <c r="P698" s="46" t="str">
        <f t="shared" si="28"/>
        <v/>
      </c>
    </row>
    <row r="699" spans="11:16" s="46" customFormat="1" x14ac:dyDescent="0.3">
      <c r="K699" s="46" t="s">
        <v>2406</v>
      </c>
      <c r="L699" s="46" t="s">
        <v>2407</v>
      </c>
      <c r="M699" s="46" t="s">
        <v>2408</v>
      </c>
      <c r="N699" s="46">
        <v>2.84</v>
      </c>
      <c r="O699" s="46">
        <f t="shared" si="29"/>
        <v>2.84</v>
      </c>
      <c r="P699" s="46" t="str">
        <f t="shared" si="28"/>
        <v/>
      </c>
    </row>
    <row r="700" spans="11:16" s="46" customFormat="1" x14ac:dyDescent="0.3">
      <c r="K700" s="46" t="s">
        <v>2409</v>
      </c>
      <c r="L700" s="46" t="s">
        <v>2410</v>
      </c>
      <c r="M700" s="46" t="s">
        <v>2411</v>
      </c>
      <c r="N700" s="46">
        <v>3.72</v>
      </c>
      <c r="O700" s="46">
        <f t="shared" si="29"/>
        <v>3.72</v>
      </c>
      <c r="P700" s="46" t="str">
        <f t="shared" si="28"/>
        <v/>
      </c>
    </row>
    <row r="701" spans="11:16" s="46" customFormat="1" x14ac:dyDescent="0.3">
      <c r="K701" s="46" t="s">
        <v>2412</v>
      </c>
      <c r="L701" s="46" t="s">
        <v>2413</v>
      </c>
      <c r="M701" s="46" t="s">
        <v>2414</v>
      </c>
      <c r="N701" s="46">
        <v>3.26</v>
      </c>
      <c r="O701" s="46">
        <f t="shared" si="29"/>
        <v>3.26</v>
      </c>
      <c r="P701" s="46" t="str">
        <f t="shared" si="28"/>
        <v/>
      </c>
    </row>
    <row r="702" spans="11:16" s="46" customFormat="1" x14ac:dyDescent="0.3">
      <c r="K702" s="46" t="s">
        <v>2415</v>
      </c>
      <c r="L702" s="46" t="s">
        <v>2416</v>
      </c>
      <c r="M702" s="46" t="s">
        <v>2417</v>
      </c>
      <c r="N702" s="46">
        <v>3.32</v>
      </c>
      <c r="O702" s="46">
        <f t="shared" si="29"/>
        <v>3.32</v>
      </c>
      <c r="P702" s="46" t="str">
        <f t="shared" si="28"/>
        <v/>
      </c>
    </row>
    <row r="703" spans="11:16" s="46" customFormat="1" x14ac:dyDescent="0.3">
      <c r="K703" s="46" t="s">
        <v>2418</v>
      </c>
      <c r="L703" s="46" t="s">
        <v>2419</v>
      </c>
      <c r="M703" s="46" t="s">
        <v>2420</v>
      </c>
      <c r="N703" s="46">
        <v>3.13</v>
      </c>
      <c r="O703" s="46">
        <f t="shared" si="29"/>
        <v>3.13</v>
      </c>
      <c r="P703" s="46" t="str">
        <f t="shared" si="28"/>
        <v/>
      </c>
    </row>
    <row r="704" spans="11:16" s="46" customFormat="1" x14ac:dyDescent="0.3">
      <c r="K704" s="46" t="s">
        <v>2421</v>
      </c>
      <c r="L704" s="46" t="s">
        <v>2422</v>
      </c>
      <c r="M704" s="46" t="s">
        <v>2423</v>
      </c>
      <c r="N704" s="46">
        <v>3.55</v>
      </c>
      <c r="O704" s="46">
        <f t="shared" si="29"/>
        <v>3.55</v>
      </c>
      <c r="P704" s="46" t="str">
        <f t="shared" si="28"/>
        <v/>
      </c>
    </row>
    <row r="705" spans="11:16" s="46" customFormat="1" x14ac:dyDescent="0.3">
      <c r="K705" s="46" t="s">
        <v>2424</v>
      </c>
      <c r="L705" s="46" t="s">
        <v>2425</v>
      </c>
      <c r="M705" s="46" t="s">
        <v>2426</v>
      </c>
      <c r="N705" s="46">
        <v>3.07</v>
      </c>
      <c r="O705" s="46">
        <f t="shared" si="29"/>
        <v>3.07</v>
      </c>
      <c r="P705" s="46" t="str">
        <f t="shared" si="28"/>
        <v/>
      </c>
    </row>
    <row r="706" spans="11:16" s="46" customFormat="1" x14ac:dyDescent="0.3">
      <c r="K706" s="46" t="s">
        <v>2427</v>
      </c>
      <c r="L706" s="46" t="s">
        <v>2428</v>
      </c>
      <c r="M706" s="46" t="s">
        <v>811</v>
      </c>
      <c r="N706" s="46">
        <v>3.13</v>
      </c>
      <c r="O706" s="46">
        <f t="shared" si="29"/>
        <v>3.13</v>
      </c>
      <c r="P706" s="46" t="str">
        <f t="shared" si="28"/>
        <v/>
      </c>
    </row>
    <row r="707" spans="11:16" s="46" customFormat="1" x14ac:dyDescent="0.3">
      <c r="K707" s="46" t="s">
        <v>2429</v>
      </c>
      <c r="L707" s="46" t="s">
        <v>2430</v>
      </c>
      <c r="M707" s="46" t="s">
        <v>2431</v>
      </c>
      <c r="N707" s="46">
        <v>3.2</v>
      </c>
      <c r="O707" s="46">
        <f t="shared" si="29"/>
        <v>3.2</v>
      </c>
      <c r="P707" s="46" t="str">
        <f t="shared" si="28"/>
        <v/>
      </c>
    </row>
    <row r="708" spans="11:16" s="46" customFormat="1" x14ac:dyDescent="0.3">
      <c r="K708" s="46" t="s">
        <v>2432</v>
      </c>
      <c r="L708" s="46" t="s">
        <v>2433</v>
      </c>
      <c r="M708" s="46" t="s">
        <v>2434</v>
      </c>
      <c r="N708" s="46">
        <v>2.89</v>
      </c>
      <c r="O708" s="46">
        <f t="shared" si="29"/>
        <v>2.89</v>
      </c>
      <c r="P708" s="46" t="str">
        <f t="shared" si="28"/>
        <v/>
      </c>
    </row>
    <row r="709" spans="11:16" s="46" customFormat="1" x14ac:dyDescent="0.3">
      <c r="K709" s="46" t="s">
        <v>2435</v>
      </c>
      <c r="L709" s="46" t="s">
        <v>1670</v>
      </c>
      <c r="M709" s="46" t="s">
        <v>2436</v>
      </c>
      <c r="N709" s="46">
        <v>3.67</v>
      </c>
      <c r="O709" s="46">
        <f t="shared" si="29"/>
        <v>3.67</v>
      </c>
      <c r="P709" s="46" t="str">
        <f t="shared" si="28"/>
        <v/>
      </c>
    </row>
    <row r="710" spans="11:16" s="46" customFormat="1" x14ac:dyDescent="0.3">
      <c r="K710" s="46" t="s">
        <v>2437</v>
      </c>
      <c r="L710" s="46" t="s">
        <v>2438</v>
      </c>
      <c r="M710" s="46" t="s">
        <v>2439</v>
      </c>
      <c r="N710" s="46">
        <v>3.16</v>
      </c>
      <c r="O710" s="46">
        <f t="shared" si="29"/>
        <v>3.16</v>
      </c>
      <c r="P710" s="46" t="str">
        <f t="shared" si="28"/>
        <v/>
      </c>
    </row>
    <row r="711" spans="11:16" s="46" customFormat="1" x14ac:dyDescent="0.3">
      <c r="K711" s="46" t="s">
        <v>2440</v>
      </c>
      <c r="L711" s="46" t="s">
        <v>2441</v>
      </c>
      <c r="M711" s="46" t="s">
        <v>2442</v>
      </c>
      <c r="N711" s="46">
        <v>3.09</v>
      </c>
      <c r="O711" s="46">
        <f t="shared" si="29"/>
        <v>3.09</v>
      </c>
      <c r="P711" s="46" t="str">
        <f t="shared" si="28"/>
        <v/>
      </c>
    </row>
    <row r="712" spans="11:16" s="46" customFormat="1" x14ac:dyDescent="0.3">
      <c r="K712" s="46" t="s">
        <v>2443</v>
      </c>
      <c r="L712" s="46" t="s">
        <v>2444</v>
      </c>
      <c r="M712" s="46" t="s">
        <v>2445</v>
      </c>
      <c r="N712" s="46">
        <v>3.72</v>
      </c>
      <c r="O712" s="46">
        <f t="shared" si="29"/>
        <v>3.72</v>
      </c>
      <c r="P712" s="46" t="str">
        <f t="shared" si="28"/>
        <v/>
      </c>
    </row>
    <row r="713" spans="11:16" s="46" customFormat="1" x14ac:dyDescent="0.3">
      <c r="K713" s="46" t="s">
        <v>2446</v>
      </c>
      <c r="L713" s="46" t="s">
        <v>2447</v>
      </c>
      <c r="M713" s="46" t="s">
        <v>2448</v>
      </c>
      <c r="N713" s="46">
        <v>3.76</v>
      </c>
      <c r="O713" s="46">
        <f t="shared" si="29"/>
        <v>3.76</v>
      </c>
      <c r="P713" s="46" t="str">
        <f t="shared" si="28"/>
        <v/>
      </c>
    </row>
    <row r="714" spans="11:16" s="46" customFormat="1" x14ac:dyDescent="0.3">
      <c r="K714" s="46" t="s">
        <v>2449</v>
      </c>
      <c r="L714" s="46" t="s">
        <v>2450</v>
      </c>
      <c r="M714" s="46" t="s">
        <v>2451</v>
      </c>
      <c r="N714" s="46">
        <v>3.73</v>
      </c>
      <c r="O714" s="46">
        <f t="shared" si="29"/>
        <v>3.73</v>
      </c>
      <c r="P714" s="46" t="str">
        <f t="shared" ref="P714:P777" si="30">IF(O714&gt;$O$8,"FRAGILES","")</f>
        <v/>
      </c>
    </row>
    <row r="715" spans="11:16" s="46" customFormat="1" x14ac:dyDescent="0.3">
      <c r="K715" s="46" t="s">
        <v>2452</v>
      </c>
      <c r="L715" s="46" t="s">
        <v>2453</v>
      </c>
      <c r="M715" s="46" t="s">
        <v>2454</v>
      </c>
      <c r="N715" s="46">
        <v>3.34</v>
      </c>
      <c r="O715" s="46">
        <f t="shared" ref="O715:O778" si="31">N715+0</f>
        <v>3.34</v>
      </c>
      <c r="P715" s="46" t="str">
        <f t="shared" si="30"/>
        <v/>
      </c>
    </row>
    <row r="716" spans="11:16" s="46" customFormat="1" x14ac:dyDescent="0.3">
      <c r="K716" s="46" t="s">
        <v>2455</v>
      </c>
      <c r="L716" s="46" t="s">
        <v>2456</v>
      </c>
      <c r="M716" s="46" t="s">
        <v>2457</v>
      </c>
      <c r="N716" s="46">
        <v>3.1</v>
      </c>
      <c r="O716" s="46">
        <f t="shared" si="31"/>
        <v>3.1</v>
      </c>
      <c r="P716" s="46" t="str">
        <f t="shared" si="30"/>
        <v/>
      </c>
    </row>
    <row r="717" spans="11:16" s="46" customFormat="1" x14ac:dyDescent="0.3">
      <c r="K717" s="46" t="s">
        <v>2458</v>
      </c>
      <c r="L717" s="46" t="s">
        <v>2459</v>
      </c>
      <c r="M717" s="46" t="s">
        <v>2460</v>
      </c>
      <c r="N717" s="46">
        <v>3.06</v>
      </c>
      <c r="O717" s="46">
        <f t="shared" si="31"/>
        <v>3.06</v>
      </c>
      <c r="P717" s="46" t="str">
        <f t="shared" si="30"/>
        <v/>
      </c>
    </row>
    <row r="718" spans="11:16" s="46" customFormat="1" x14ac:dyDescent="0.3">
      <c r="K718" s="46" t="s">
        <v>2461</v>
      </c>
      <c r="L718" s="46" t="s">
        <v>2462</v>
      </c>
      <c r="M718" s="46" t="s">
        <v>2463</v>
      </c>
      <c r="N718" s="46">
        <v>3.76</v>
      </c>
      <c r="O718" s="46">
        <f t="shared" si="31"/>
        <v>3.76</v>
      </c>
      <c r="P718" s="46" t="str">
        <f t="shared" si="30"/>
        <v/>
      </c>
    </row>
    <row r="719" spans="11:16" s="46" customFormat="1" x14ac:dyDescent="0.3">
      <c r="K719" s="46" t="s">
        <v>2464</v>
      </c>
      <c r="L719" s="46" t="s">
        <v>2465</v>
      </c>
      <c r="M719" s="46" t="s">
        <v>2466</v>
      </c>
      <c r="N719" s="46">
        <v>3.87</v>
      </c>
      <c r="O719" s="46">
        <f t="shared" si="31"/>
        <v>3.87</v>
      </c>
      <c r="P719" s="46" t="str">
        <f t="shared" si="30"/>
        <v>FRAGILES</v>
      </c>
    </row>
    <row r="720" spans="11:16" s="46" customFormat="1" x14ac:dyDescent="0.3">
      <c r="K720" s="46" t="s">
        <v>2467</v>
      </c>
      <c r="L720" s="46" t="s">
        <v>2468</v>
      </c>
      <c r="M720" s="46" t="s">
        <v>2469</v>
      </c>
      <c r="N720" s="46">
        <v>3.51</v>
      </c>
      <c r="O720" s="46">
        <f t="shared" si="31"/>
        <v>3.51</v>
      </c>
      <c r="P720" s="46" t="str">
        <f t="shared" si="30"/>
        <v/>
      </c>
    </row>
    <row r="721" spans="11:16" s="46" customFormat="1" x14ac:dyDescent="0.3">
      <c r="K721" s="46" t="s">
        <v>2470</v>
      </c>
      <c r="L721" s="46" t="s">
        <v>2471</v>
      </c>
      <c r="M721" s="46" t="s">
        <v>2472</v>
      </c>
      <c r="N721" s="46">
        <v>3.57</v>
      </c>
      <c r="O721" s="46">
        <f t="shared" si="31"/>
        <v>3.57</v>
      </c>
      <c r="P721" s="46" t="str">
        <f t="shared" si="30"/>
        <v/>
      </c>
    </row>
    <row r="722" spans="11:16" s="46" customFormat="1" x14ac:dyDescent="0.3">
      <c r="K722" s="46" t="s">
        <v>2473</v>
      </c>
      <c r="L722" s="46" t="s">
        <v>2474</v>
      </c>
      <c r="M722" s="46" t="s">
        <v>2475</v>
      </c>
      <c r="N722" s="46">
        <v>3.06</v>
      </c>
      <c r="O722" s="46">
        <f t="shared" si="31"/>
        <v>3.06</v>
      </c>
      <c r="P722" s="46" t="str">
        <f t="shared" si="30"/>
        <v/>
      </c>
    </row>
    <row r="723" spans="11:16" s="46" customFormat="1" x14ac:dyDescent="0.3">
      <c r="K723" s="46" t="s">
        <v>2476</v>
      </c>
      <c r="L723" s="46" t="s">
        <v>2477</v>
      </c>
      <c r="M723" s="46" t="s">
        <v>2478</v>
      </c>
      <c r="N723" s="46">
        <v>2.83</v>
      </c>
      <c r="O723" s="46">
        <f t="shared" si="31"/>
        <v>2.83</v>
      </c>
      <c r="P723" s="46" t="str">
        <f t="shared" si="30"/>
        <v/>
      </c>
    </row>
    <row r="724" spans="11:16" s="46" customFormat="1" x14ac:dyDescent="0.3">
      <c r="K724" s="46" t="s">
        <v>2479</v>
      </c>
      <c r="L724" s="46" t="s">
        <v>2480</v>
      </c>
      <c r="M724" s="46" t="s">
        <v>816</v>
      </c>
      <c r="N724" s="46">
        <v>2.65</v>
      </c>
      <c r="O724" s="46">
        <f t="shared" si="31"/>
        <v>2.65</v>
      </c>
      <c r="P724" s="46" t="str">
        <f t="shared" si="30"/>
        <v/>
      </c>
    </row>
    <row r="725" spans="11:16" s="46" customFormat="1" x14ac:dyDescent="0.3">
      <c r="K725" s="46" t="s">
        <v>2481</v>
      </c>
      <c r="L725" s="46" t="s">
        <v>2482</v>
      </c>
      <c r="M725" s="46" t="s">
        <v>2483</v>
      </c>
      <c r="N725" s="46">
        <v>2.93</v>
      </c>
      <c r="O725" s="46">
        <f t="shared" si="31"/>
        <v>2.93</v>
      </c>
      <c r="P725" s="46" t="str">
        <f t="shared" si="30"/>
        <v/>
      </c>
    </row>
    <row r="726" spans="11:16" s="46" customFormat="1" x14ac:dyDescent="0.3">
      <c r="K726" s="46" t="s">
        <v>2484</v>
      </c>
      <c r="L726" s="46" t="s">
        <v>2485</v>
      </c>
      <c r="M726" s="46" t="s">
        <v>2486</v>
      </c>
      <c r="N726" s="46">
        <v>3.55</v>
      </c>
      <c r="O726" s="46">
        <f t="shared" si="31"/>
        <v>3.55</v>
      </c>
      <c r="P726" s="46" t="str">
        <f t="shared" si="30"/>
        <v/>
      </c>
    </row>
    <row r="727" spans="11:16" s="46" customFormat="1" x14ac:dyDescent="0.3">
      <c r="K727" s="46" t="s">
        <v>2487</v>
      </c>
      <c r="L727" s="46" t="s">
        <v>2488</v>
      </c>
      <c r="M727" s="46" t="s">
        <v>2489</v>
      </c>
      <c r="N727" s="46">
        <v>3.32</v>
      </c>
      <c r="O727" s="46">
        <f t="shared" si="31"/>
        <v>3.32</v>
      </c>
      <c r="P727" s="46" t="str">
        <f t="shared" si="30"/>
        <v/>
      </c>
    </row>
    <row r="728" spans="11:16" s="46" customFormat="1" x14ac:dyDescent="0.3">
      <c r="K728" s="46" t="s">
        <v>2490</v>
      </c>
      <c r="L728" s="46" t="s">
        <v>2491</v>
      </c>
      <c r="M728" s="46" t="s">
        <v>2492</v>
      </c>
      <c r="N728" s="46">
        <v>3.39</v>
      </c>
      <c r="O728" s="46">
        <f t="shared" si="31"/>
        <v>3.39</v>
      </c>
      <c r="P728" s="46" t="str">
        <f t="shared" si="30"/>
        <v/>
      </c>
    </row>
    <row r="729" spans="11:16" s="46" customFormat="1" x14ac:dyDescent="0.3">
      <c r="K729" s="46" t="s">
        <v>2493</v>
      </c>
      <c r="L729" s="46" t="s">
        <v>2494</v>
      </c>
      <c r="M729" s="46" t="s">
        <v>2495</v>
      </c>
      <c r="N729" s="46">
        <v>3.44</v>
      </c>
      <c r="O729" s="46">
        <f t="shared" si="31"/>
        <v>3.44</v>
      </c>
      <c r="P729" s="46" t="str">
        <f t="shared" si="30"/>
        <v/>
      </c>
    </row>
    <row r="730" spans="11:16" s="46" customFormat="1" x14ac:dyDescent="0.3">
      <c r="K730" s="46" t="s">
        <v>2496</v>
      </c>
      <c r="L730" s="46" t="s">
        <v>2497</v>
      </c>
      <c r="M730" s="46" t="s">
        <v>2498</v>
      </c>
      <c r="N730" s="46">
        <v>3.67</v>
      </c>
      <c r="O730" s="46">
        <f t="shared" si="31"/>
        <v>3.67</v>
      </c>
      <c r="P730" s="46" t="str">
        <f t="shared" si="30"/>
        <v/>
      </c>
    </row>
    <row r="731" spans="11:16" s="46" customFormat="1" x14ac:dyDescent="0.3">
      <c r="K731" s="46" t="s">
        <v>2499</v>
      </c>
      <c r="L731" s="46" t="s">
        <v>2500</v>
      </c>
      <c r="M731" s="46" t="s">
        <v>821</v>
      </c>
      <c r="N731" s="46">
        <v>3.49</v>
      </c>
      <c r="O731" s="46">
        <f t="shared" si="31"/>
        <v>3.49</v>
      </c>
      <c r="P731" s="46" t="str">
        <f t="shared" si="30"/>
        <v/>
      </c>
    </row>
    <row r="732" spans="11:16" s="46" customFormat="1" x14ac:dyDescent="0.3">
      <c r="K732" s="46" t="s">
        <v>2501</v>
      </c>
      <c r="L732" s="46" t="s">
        <v>2502</v>
      </c>
      <c r="M732" s="46" t="s">
        <v>2503</v>
      </c>
      <c r="N732" s="46">
        <v>3.08</v>
      </c>
      <c r="O732" s="46">
        <f t="shared" si="31"/>
        <v>3.08</v>
      </c>
      <c r="P732" s="46" t="str">
        <f t="shared" si="30"/>
        <v/>
      </c>
    </row>
    <row r="733" spans="11:16" s="46" customFormat="1" x14ac:dyDescent="0.3">
      <c r="K733" s="46" t="s">
        <v>2504</v>
      </c>
      <c r="L733" s="46" t="s">
        <v>2505</v>
      </c>
      <c r="M733" s="46" t="s">
        <v>2506</v>
      </c>
      <c r="N733" s="46">
        <v>3.39</v>
      </c>
      <c r="O733" s="46">
        <f t="shared" si="31"/>
        <v>3.39</v>
      </c>
      <c r="P733" s="46" t="str">
        <f t="shared" si="30"/>
        <v/>
      </c>
    </row>
    <row r="734" spans="11:16" s="46" customFormat="1" x14ac:dyDescent="0.3">
      <c r="K734" s="46" t="s">
        <v>2507</v>
      </c>
      <c r="L734" s="46" t="s">
        <v>2508</v>
      </c>
      <c r="M734" s="46" t="s">
        <v>826</v>
      </c>
      <c r="N734" s="46">
        <v>3.95</v>
      </c>
      <c r="O734" s="46">
        <f t="shared" si="31"/>
        <v>3.95</v>
      </c>
      <c r="P734" s="46" t="str">
        <f t="shared" si="30"/>
        <v>FRAGILES</v>
      </c>
    </row>
    <row r="735" spans="11:16" s="46" customFormat="1" x14ac:dyDescent="0.3">
      <c r="K735" s="46" t="s">
        <v>2509</v>
      </c>
      <c r="L735" s="46" t="s">
        <v>2510</v>
      </c>
      <c r="M735" s="46" t="s">
        <v>2511</v>
      </c>
      <c r="N735" s="46">
        <v>3.83</v>
      </c>
      <c r="O735" s="46">
        <f t="shared" si="31"/>
        <v>3.83</v>
      </c>
      <c r="P735" s="46" t="str">
        <f t="shared" si="30"/>
        <v>FRAGILES</v>
      </c>
    </row>
    <row r="736" spans="11:16" s="46" customFormat="1" x14ac:dyDescent="0.3">
      <c r="K736" s="46" t="s">
        <v>2512</v>
      </c>
      <c r="L736" s="46" t="s">
        <v>2513</v>
      </c>
      <c r="M736" s="46" t="s">
        <v>2514</v>
      </c>
      <c r="N736" s="46">
        <v>2.54</v>
      </c>
      <c r="O736" s="46">
        <f t="shared" si="31"/>
        <v>2.54</v>
      </c>
      <c r="P736" s="46" t="str">
        <f t="shared" si="30"/>
        <v/>
      </c>
    </row>
    <row r="737" spans="11:16" s="46" customFormat="1" x14ac:dyDescent="0.3">
      <c r="K737" s="46" t="s">
        <v>2515</v>
      </c>
      <c r="L737" s="46" t="s">
        <v>2516</v>
      </c>
      <c r="M737" s="46" t="s">
        <v>2517</v>
      </c>
      <c r="N737" s="46">
        <v>2.83</v>
      </c>
      <c r="O737" s="46">
        <f t="shared" si="31"/>
        <v>2.83</v>
      </c>
      <c r="P737" s="46" t="str">
        <f t="shared" si="30"/>
        <v/>
      </c>
    </row>
    <row r="738" spans="11:16" s="46" customFormat="1" x14ac:dyDescent="0.3">
      <c r="K738" s="46" t="s">
        <v>2518</v>
      </c>
      <c r="L738" s="46" t="s">
        <v>2519</v>
      </c>
      <c r="M738" s="46" t="s">
        <v>2520</v>
      </c>
      <c r="N738" s="46">
        <v>3.54</v>
      </c>
      <c r="O738" s="46">
        <f t="shared" si="31"/>
        <v>3.54</v>
      </c>
      <c r="P738" s="46" t="str">
        <f t="shared" si="30"/>
        <v/>
      </c>
    </row>
    <row r="739" spans="11:16" s="46" customFormat="1" x14ac:dyDescent="0.3">
      <c r="K739" s="46" t="s">
        <v>2521</v>
      </c>
      <c r="L739" s="46" t="s">
        <v>2522</v>
      </c>
      <c r="M739" s="46" t="s">
        <v>2523</v>
      </c>
      <c r="N739" s="46">
        <v>3.29</v>
      </c>
      <c r="O739" s="46">
        <f t="shared" si="31"/>
        <v>3.29</v>
      </c>
      <c r="P739" s="46" t="str">
        <f t="shared" si="30"/>
        <v/>
      </c>
    </row>
    <row r="740" spans="11:16" s="46" customFormat="1" x14ac:dyDescent="0.3">
      <c r="K740" s="46" t="s">
        <v>2524</v>
      </c>
      <c r="L740" s="46" t="s">
        <v>2525</v>
      </c>
      <c r="M740" s="46" t="s">
        <v>2526</v>
      </c>
      <c r="N740" s="46">
        <v>2.97</v>
      </c>
      <c r="O740" s="46">
        <f t="shared" si="31"/>
        <v>2.97</v>
      </c>
      <c r="P740" s="46" t="str">
        <f t="shared" si="30"/>
        <v/>
      </c>
    </row>
    <row r="741" spans="11:16" s="46" customFormat="1" x14ac:dyDescent="0.3">
      <c r="K741" s="46" t="s">
        <v>2527</v>
      </c>
      <c r="L741" s="46" t="s">
        <v>1009</v>
      </c>
      <c r="M741" s="46" t="s">
        <v>2528</v>
      </c>
      <c r="N741" s="46">
        <v>3.34</v>
      </c>
      <c r="O741" s="46">
        <f t="shared" si="31"/>
        <v>3.34</v>
      </c>
      <c r="P741" s="46" t="str">
        <f t="shared" si="30"/>
        <v/>
      </c>
    </row>
    <row r="742" spans="11:16" s="46" customFormat="1" x14ac:dyDescent="0.3">
      <c r="K742" s="46" t="s">
        <v>2529</v>
      </c>
      <c r="L742" s="46" t="s">
        <v>2530</v>
      </c>
      <c r="M742" s="46" t="s">
        <v>2531</v>
      </c>
      <c r="N742" s="46">
        <v>2.95</v>
      </c>
      <c r="O742" s="46">
        <f t="shared" si="31"/>
        <v>2.95</v>
      </c>
      <c r="P742" s="46" t="str">
        <f t="shared" si="30"/>
        <v/>
      </c>
    </row>
    <row r="743" spans="11:16" s="46" customFormat="1" x14ac:dyDescent="0.3">
      <c r="K743" s="46" t="s">
        <v>2532</v>
      </c>
      <c r="L743" s="46" t="s">
        <v>2533</v>
      </c>
      <c r="M743" s="46" t="s">
        <v>2534</v>
      </c>
      <c r="N743" s="46">
        <v>3.87</v>
      </c>
      <c r="O743" s="46">
        <f t="shared" si="31"/>
        <v>3.87</v>
      </c>
      <c r="P743" s="46" t="str">
        <f t="shared" si="30"/>
        <v>FRAGILES</v>
      </c>
    </row>
    <row r="744" spans="11:16" s="46" customFormat="1" x14ac:dyDescent="0.3">
      <c r="K744" s="46" t="s">
        <v>2535</v>
      </c>
      <c r="L744" s="46" t="s">
        <v>2536</v>
      </c>
      <c r="M744" s="46" t="s">
        <v>2537</v>
      </c>
      <c r="N744" s="46">
        <v>3.64</v>
      </c>
      <c r="O744" s="46">
        <f t="shared" si="31"/>
        <v>3.64</v>
      </c>
      <c r="P744" s="46" t="str">
        <f t="shared" si="30"/>
        <v/>
      </c>
    </row>
    <row r="745" spans="11:16" s="46" customFormat="1" x14ac:dyDescent="0.3">
      <c r="K745" s="46" t="s">
        <v>2538</v>
      </c>
      <c r="L745" s="46" t="s">
        <v>2539</v>
      </c>
      <c r="M745" s="46" t="s">
        <v>2540</v>
      </c>
      <c r="N745" s="46">
        <v>3.23</v>
      </c>
      <c r="O745" s="46">
        <f t="shared" si="31"/>
        <v>3.23</v>
      </c>
      <c r="P745" s="46" t="str">
        <f t="shared" si="30"/>
        <v/>
      </c>
    </row>
    <row r="746" spans="11:16" s="46" customFormat="1" x14ac:dyDescent="0.3">
      <c r="K746" s="46" t="s">
        <v>2541</v>
      </c>
      <c r="L746" s="46" t="s">
        <v>2542</v>
      </c>
      <c r="M746" s="46" t="s">
        <v>2543</v>
      </c>
      <c r="N746" s="46">
        <v>3.07</v>
      </c>
      <c r="O746" s="46">
        <f t="shared" si="31"/>
        <v>3.07</v>
      </c>
      <c r="P746" s="46" t="str">
        <f t="shared" si="30"/>
        <v/>
      </c>
    </row>
    <row r="747" spans="11:16" s="46" customFormat="1" x14ac:dyDescent="0.3">
      <c r="K747" s="46" t="s">
        <v>2544</v>
      </c>
      <c r="L747" s="46" t="s">
        <v>2545</v>
      </c>
      <c r="M747" s="46" t="s">
        <v>831</v>
      </c>
      <c r="N747" s="46">
        <v>2.87</v>
      </c>
      <c r="O747" s="46">
        <f t="shared" si="31"/>
        <v>2.87</v>
      </c>
      <c r="P747" s="46" t="str">
        <f t="shared" si="30"/>
        <v/>
      </c>
    </row>
    <row r="748" spans="11:16" s="46" customFormat="1" x14ac:dyDescent="0.3">
      <c r="K748" s="46" t="s">
        <v>2546</v>
      </c>
      <c r="L748" s="46" t="s">
        <v>2547</v>
      </c>
      <c r="M748" s="46" t="s">
        <v>835</v>
      </c>
      <c r="N748" s="46">
        <v>2.88</v>
      </c>
      <c r="O748" s="46">
        <f t="shared" si="31"/>
        <v>2.88</v>
      </c>
      <c r="P748" s="46" t="str">
        <f t="shared" si="30"/>
        <v/>
      </c>
    </row>
    <row r="749" spans="11:16" s="46" customFormat="1" x14ac:dyDescent="0.3">
      <c r="K749" s="46" t="s">
        <v>2548</v>
      </c>
      <c r="L749" s="46" t="s">
        <v>2549</v>
      </c>
      <c r="M749" s="46" t="s">
        <v>839</v>
      </c>
      <c r="N749" s="46">
        <v>3.65</v>
      </c>
      <c r="O749" s="46">
        <f t="shared" si="31"/>
        <v>3.65</v>
      </c>
      <c r="P749" s="46" t="str">
        <f t="shared" si="30"/>
        <v/>
      </c>
    </row>
    <row r="750" spans="11:16" s="46" customFormat="1" x14ac:dyDescent="0.3">
      <c r="K750" s="46" t="s">
        <v>2550</v>
      </c>
      <c r="L750" s="46" t="s">
        <v>2551</v>
      </c>
      <c r="M750" s="46" t="s">
        <v>844</v>
      </c>
      <c r="N750" s="46">
        <v>2.54</v>
      </c>
      <c r="O750" s="46">
        <f t="shared" si="31"/>
        <v>2.54</v>
      </c>
      <c r="P750" s="46" t="str">
        <f t="shared" si="30"/>
        <v/>
      </c>
    </row>
    <row r="751" spans="11:16" s="46" customFormat="1" x14ac:dyDescent="0.3">
      <c r="K751" s="46" t="s">
        <v>2552</v>
      </c>
      <c r="L751" s="46" t="s">
        <v>2553</v>
      </c>
      <c r="M751" s="46" t="s">
        <v>848</v>
      </c>
      <c r="N751" s="46">
        <v>3.41</v>
      </c>
      <c r="O751" s="46">
        <f t="shared" si="31"/>
        <v>3.41</v>
      </c>
      <c r="P751" s="46" t="str">
        <f t="shared" si="30"/>
        <v/>
      </c>
    </row>
    <row r="752" spans="11:16" s="46" customFormat="1" x14ac:dyDescent="0.3">
      <c r="K752" s="46" t="s">
        <v>2554</v>
      </c>
      <c r="L752" s="46" t="s">
        <v>2555</v>
      </c>
      <c r="M752" s="46" t="s">
        <v>2556</v>
      </c>
      <c r="N752" s="46">
        <v>3.75</v>
      </c>
      <c r="O752" s="46">
        <f t="shared" si="31"/>
        <v>3.75</v>
      </c>
      <c r="P752" s="46" t="str">
        <f t="shared" si="30"/>
        <v/>
      </c>
    </row>
    <row r="753" spans="11:16" s="46" customFormat="1" x14ac:dyDescent="0.3">
      <c r="K753" s="46" t="s">
        <v>2557</v>
      </c>
      <c r="L753" s="46" t="s">
        <v>2558</v>
      </c>
      <c r="M753" s="46" t="s">
        <v>2559</v>
      </c>
      <c r="N753" s="46">
        <v>3.36</v>
      </c>
      <c r="O753" s="46">
        <f t="shared" si="31"/>
        <v>3.36</v>
      </c>
      <c r="P753" s="46" t="str">
        <f t="shared" si="30"/>
        <v/>
      </c>
    </row>
    <row r="754" spans="11:16" s="46" customFormat="1" x14ac:dyDescent="0.3">
      <c r="K754" s="46" t="s">
        <v>2560</v>
      </c>
      <c r="L754" s="46" t="s">
        <v>2561</v>
      </c>
      <c r="M754" s="46" t="s">
        <v>2562</v>
      </c>
      <c r="N754" s="46">
        <v>2.98</v>
      </c>
      <c r="O754" s="46">
        <f t="shared" si="31"/>
        <v>2.98</v>
      </c>
      <c r="P754" s="46" t="str">
        <f t="shared" si="30"/>
        <v/>
      </c>
    </row>
    <row r="755" spans="11:16" s="46" customFormat="1" x14ac:dyDescent="0.3">
      <c r="K755" s="46" t="s">
        <v>2563</v>
      </c>
      <c r="L755" s="46" t="s">
        <v>2508</v>
      </c>
      <c r="M755" s="46" t="s">
        <v>2564</v>
      </c>
      <c r="N755" s="46">
        <v>4.05</v>
      </c>
      <c r="O755" s="46">
        <f t="shared" si="31"/>
        <v>4.05</v>
      </c>
      <c r="P755" s="46" t="str">
        <f t="shared" si="30"/>
        <v>FRAGILES</v>
      </c>
    </row>
    <row r="756" spans="11:16" s="46" customFormat="1" x14ac:dyDescent="0.3">
      <c r="K756" s="46" t="s">
        <v>2565</v>
      </c>
      <c r="L756" s="46" t="s">
        <v>2566</v>
      </c>
      <c r="M756" s="46" t="s">
        <v>2567</v>
      </c>
      <c r="N756" s="46">
        <v>2.99</v>
      </c>
      <c r="O756" s="46">
        <f t="shared" si="31"/>
        <v>2.99</v>
      </c>
      <c r="P756" s="46" t="str">
        <f t="shared" si="30"/>
        <v/>
      </c>
    </row>
    <row r="757" spans="11:16" s="46" customFormat="1" x14ac:dyDescent="0.3">
      <c r="K757" s="46" t="s">
        <v>2568</v>
      </c>
      <c r="L757" s="46" t="s">
        <v>2569</v>
      </c>
      <c r="M757" s="46" t="s">
        <v>2570</v>
      </c>
      <c r="N757" s="46">
        <v>2.66</v>
      </c>
      <c r="O757" s="46">
        <f t="shared" si="31"/>
        <v>2.66</v>
      </c>
      <c r="P757" s="46" t="str">
        <f t="shared" si="30"/>
        <v/>
      </c>
    </row>
    <row r="758" spans="11:16" s="46" customFormat="1" x14ac:dyDescent="0.3">
      <c r="K758" s="46" t="s">
        <v>2571</v>
      </c>
      <c r="L758" s="46" t="s">
        <v>2572</v>
      </c>
      <c r="M758" s="46" t="s">
        <v>2573</v>
      </c>
      <c r="N758" s="46">
        <v>3.12</v>
      </c>
      <c r="O758" s="46">
        <f t="shared" si="31"/>
        <v>3.12</v>
      </c>
      <c r="P758" s="46" t="str">
        <f t="shared" si="30"/>
        <v/>
      </c>
    </row>
    <row r="759" spans="11:16" s="46" customFormat="1" x14ac:dyDescent="0.3">
      <c r="K759" s="46" t="s">
        <v>2574</v>
      </c>
      <c r="L759" s="46" t="s">
        <v>2575</v>
      </c>
      <c r="M759" s="46" t="s">
        <v>2576</v>
      </c>
      <c r="N759" s="46">
        <v>3.58</v>
      </c>
      <c r="O759" s="46">
        <f t="shared" si="31"/>
        <v>3.58</v>
      </c>
      <c r="P759" s="46" t="str">
        <f t="shared" si="30"/>
        <v/>
      </c>
    </row>
    <row r="760" spans="11:16" s="46" customFormat="1" x14ac:dyDescent="0.3">
      <c r="K760" s="46" t="s">
        <v>2577</v>
      </c>
      <c r="L760" s="46" t="s">
        <v>2578</v>
      </c>
      <c r="M760" s="46" t="s">
        <v>2579</v>
      </c>
      <c r="N760" s="46">
        <v>2.97</v>
      </c>
      <c r="O760" s="46">
        <f t="shared" si="31"/>
        <v>2.97</v>
      </c>
      <c r="P760" s="46" t="str">
        <f t="shared" si="30"/>
        <v/>
      </c>
    </row>
    <row r="761" spans="11:16" s="46" customFormat="1" x14ac:dyDescent="0.3">
      <c r="K761" s="46" t="s">
        <v>2580</v>
      </c>
      <c r="L761" s="46" t="s">
        <v>2581</v>
      </c>
      <c r="M761" s="46" t="s">
        <v>2582</v>
      </c>
      <c r="N761" s="46">
        <v>3.58</v>
      </c>
      <c r="O761" s="46">
        <f t="shared" si="31"/>
        <v>3.58</v>
      </c>
      <c r="P761" s="46" t="str">
        <f t="shared" si="30"/>
        <v/>
      </c>
    </row>
    <row r="762" spans="11:16" s="46" customFormat="1" x14ac:dyDescent="0.3">
      <c r="K762" s="46" t="s">
        <v>2583</v>
      </c>
      <c r="L762" s="46" t="s">
        <v>2584</v>
      </c>
      <c r="M762" s="46" t="s">
        <v>2585</v>
      </c>
      <c r="N762" s="46">
        <v>4.2</v>
      </c>
      <c r="O762" s="46">
        <f t="shared" si="31"/>
        <v>4.2</v>
      </c>
      <c r="P762" s="46" t="str">
        <f t="shared" si="30"/>
        <v>FRAGILES</v>
      </c>
    </row>
    <row r="763" spans="11:16" s="46" customFormat="1" x14ac:dyDescent="0.3">
      <c r="K763" s="46" t="s">
        <v>2586</v>
      </c>
      <c r="L763" s="46" t="s">
        <v>2587</v>
      </c>
      <c r="M763" s="46" t="s">
        <v>2588</v>
      </c>
      <c r="N763" s="46">
        <v>3.24</v>
      </c>
      <c r="O763" s="46">
        <f t="shared" si="31"/>
        <v>3.24</v>
      </c>
      <c r="P763" s="46" t="str">
        <f t="shared" si="30"/>
        <v/>
      </c>
    </row>
    <row r="764" spans="11:16" s="46" customFormat="1" x14ac:dyDescent="0.3">
      <c r="K764" s="46" t="s">
        <v>2589</v>
      </c>
      <c r="L764" s="46" t="s">
        <v>2590</v>
      </c>
      <c r="M764" s="46" t="s">
        <v>2591</v>
      </c>
      <c r="N764" s="46">
        <v>2.83</v>
      </c>
      <c r="O764" s="46">
        <f t="shared" si="31"/>
        <v>2.83</v>
      </c>
      <c r="P764" s="46" t="str">
        <f t="shared" si="30"/>
        <v/>
      </c>
    </row>
    <row r="765" spans="11:16" s="46" customFormat="1" x14ac:dyDescent="0.3">
      <c r="K765" s="46" t="s">
        <v>2592</v>
      </c>
      <c r="L765" s="46" t="s">
        <v>2593</v>
      </c>
      <c r="M765" s="46" t="s">
        <v>2594</v>
      </c>
      <c r="N765" s="46">
        <v>3.28</v>
      </c>
      <c r="O765" s="46">
        <f t="shared" si="31"/>
        <v>3.28</v>
      </c>
      <c r="P765" s="46" t="str">
        <f t="shared" si="30"/>
        <v/>
      </c>
    </row>
    <row r="766" spans="11:16" s="46" customFormat="1" x14ac:dyDescent="0.3">
      <c r="K766" s="46" t="s">
        <v>2595</v>
      </c>
      <c r="L766" s="46" t="s">
        <v>2596</v>
      </c>
      <c r="M766" s="46" t="s">
        <v>2597</v>
      </c>
      <c r="N766" s="46">
        <v>3.72</v>
      </c>
      <c r="O766" s="46">
        <f t="shared" si="31"/>
        <v>3.72</v>
      </c>
      <c r="P766" s="46" t="str">
        <f t="shared" si="30"/>
        <v/>
      </c>
    </row>
    <row r="767" spans="11:16" s="46" customFormat="1" x14ac:dyDescent="0.3">
      <c r="K767" s="46" t="s">
        <v>2598</v>
      </c>
      <c r="L767" s="46" t="s">
        <v>721</v>
      </c>
      <c r="M767" s="46" t="s">
        <v>2599</v>
      </c>
      <c r="N767" s="46">
        <v>2.64</v>
      </c>
      <c r="O767" s="46">
        <f t="shared" si="31"/>
        <v>2.64</v>
      </c>
      <c r="P767" s="46" t="str">
        <f t="shared" si="30"/>
        <v/>
      </c>
    </row>
    <row r="768" spans="11:16" s="46" customFormat="1" x14ac:dyDescent="0.3">
      <c r="K768" s="46" t="s">
        <v>2600</v>
      </c>
      <c r="L768" s="46" t="s">
        <v>2601</v>
      </c>
      <c r="M768" s="46" t="s">
        <v>2602</v>
      </c>
      <c r="N768" s="46">
        <v>3.88</v>
      </c>
      <c r="O768" s="46">
        <f t="shared" si="31"/>
        <v>3.88</v>
      </c>
      <c r="P768" s="46" t="str">
        <f t="shared" si="30"/>
        <v>FRAGILES</v>
      </c>
    </row>
    <row r="769" spans="11:16" s="46" customFormat="1" x14ac:dyDescent="0.3">
      <c r="K769" s="46" t="s">
        <v>2603</v>
      </c>
      <c r="L769" s="46" t="s">
        <v>2604</v>
      </c>
      <c r="M769" s="46" t="s">
        <v>853</v>
      </c>
      <c r="N769" s="46">
        <v>3.48</v>
      </c>
      <c r="O769" s="46">
        <f t="shared" si="31"/>
        <v>3.48</v>
      </c>
      <c r="P769" s="46" t="str">
        <f t="shared" si="30"/>
        <v/>
      </c>
    </row>
    <row r="770" spans="11:16" s="46" customFormat="1" x14ac:dyDescent="0.3">
      <c r="K770" s="46" t="s">
        <v>2605</v>
      </c>
      <c r="L770" s="46" t="s">
        <v>2606</v>
      </c>
      <c r="M770" s="46" t="s">
        <v>2607</v>
      </c>
      <c r="N770" s="46">
        <v>3.13</v>
      </c>
      <c r="O770" s="46">
        <f t="shared" si="31"/>
        <v>3.13</v>
      </c>
      <c r="P770" s="46" t="str">
        <f t="shared" si="30"/>
        <v/>
      </c>
    </row>
    <row r="771" spans="11:16" s="46" customFormat="1" x14ac:dyDescent="0.3">
      <c r="K771" s="46" t="s">
        <v>2608</v>
      </c>
      <c r="L771" s="46" t="s">
        <v>2609</v>
      </c>
      <c r="M771" s="46" t="s">
        <v>2610</v>
      </c>
      <c r="N771" s="46">
        <v>2.87</v>
      </c>
      <c r="O771" s="46">
        <f t="shared" si="31"/>
        <v>2.87</v>
      </c>
      <c r="P771" s="46" t="str">
        <f t="shared" si="30"/>
        <v/>
      </c>
    </row>
    <row r="772" spans="11:16" s="46" customFormat="1" x14ac:dyDescent="0.3">
      <c r="K772" s="46" t="s">
        <v>2611</v>
      </c>
      <c r="L772" s="46" t="s">
        <v>2612</v>
      </c>
      <c r="M772" s="46" t="s">
        <v>2613</v>
      </c>
      <c r="N772" s="46">
        <v>3.28</v>
      </c>
      <c r="O772" s="46">
        <f t="shared" si="31"/>
        <v>3.28</v>
      </c>
      <c r="P772" s="46" t="str">
        <f t="shared" si="30"/>
        <v/>
      </c>
    </row>
    <row r="773" spans="11:16" s="46" customFormat="1" x14ac:dyDescent="0.3">
      <c r="K773" s="46" t="s">
        <v>2614</v>
      </c>
      <c r="L773" s="46" t="s">
        <v>2615</v>
      </c>
      <c r="M773" s="46" t="s">
        <v>2616</v>
      </c>
      <c r="N773" s="46">
        <v>2.96</v>
      </c>
      <c r="O773" s="46">
        <f t="shared" si="31"/>
        <v>2.96</v>
      </c>
      <c r="P773" s="46" t="str">
        <f t="shared" si="30"/>
        <v/>
      </c>
    </row>
    <row r="774" spans="11:16" s="46" customFormat="1" x14ac:dyDescent="0.3">
      <c r="K774" s="46" t="s">
        <v>2617</v>
      </c>
      <c r="L774" s="46" t="s">
        <v>2618</v>
      </c>
      <c r="M774" s="46" t="s">
        <v>2619</v>
      </c>
      <c r="N774" s="46">
        <v>2.89</v>
      </c>
      <c r="O774" s="46">
        <f t="shared" si="31"/>
        <v>2.89</v>
      </c>
      <c r="P774" s="46" t="str">
        <f t="shared" si="30"/>
        <v/>
      </c>
    </row>
    <row r="775" spans="11:16" s="46" customFormat="1" x14ac:dyDescent="0.3">
      <c r="K775" s="46" t="s">
        <v>2620</v>
      </c>
      <c r="L775" s="46" t="s">
        <v>2621</v>
      </c>
      <c r="M775" s="46" t="s">
        <v>2622</v>
      </c>
      <c r="N775" s="46">
        <v>3.81</v>
      </c>
      <c r="O775" s="46">
        <f t="shared" si="31"/>
        <v>3.81</v>
      </c>
      <c r="P775" s="46" t="str">
        <f t="shared" si="30"/>
        <v>FRAGILES</v>
      </c>
    </row>
    <row r="776" spans="11:16" s="46" customFormat="1" x14ac:dyDescent="0.3">
      <c r="K776" s="46" t="s">
        <v>2623</v>
      </c>
      <c r="L776" s="46" t="s">
        <v>2624</v>
      </c>
      <c r="M776" s="46" t="s">
        <v>2625</v>
      </c>
      <c r="N776" s="46">
        <v>2.8</v>
      </c>
      <c r="O776" s="46">
        <f t="shared" si="31"/>
        <v>2.8</v>
      </c>
      <c r="P776" s="46" t="str">
        <f t="shared" si="30"/>
        <v/>
      </c>
    </row>
    <row r="777" spans="11:16" s="46" customFormat="1" x14ac:dyDescent="0.3">
      <c r="K777" s="46" t="s">
        <v>2626</v>
      </c>
      <c r="L777" s="46" t="s">
        <v>2627</v>
      </c>
      <c r="M777" s="46" t="s">
        <v>2628</v>
      </c>
      <c r="N777" s="46">
        <v>3.16</v>
      </c>
      <c r="O777" s="46">
        <f t="shared" si="31"/>
        <v>3.16</v>
      </c>
      <c r="P777" s="46" t="str">
        <f t="shared" si="30"/>
        <v/>
      </c>
    </row>
    <row r="778" spans="11:16" s="46" customFormat="1" x14ac:dyDescent="0.3">
      <c r="K778" s="46" t="s">
        <v>2629</v>
      </c>
      <c r="L778" s="46" t="s">
        <v>2630</v>
      </c>
      <c r="M778" s="46" t="s">
        <v>2631</v>
      </c>
      <c r="N778" s="46">
        <v>3.44</v>
      </c>
      <c r="O778" s="46">
        <f t="shared" si="31"/>
        <v>3.44</v>
      </c>
      <c r="P778" s="46" t="str">
        <f t="shared" ref="P778:P841" si="32">IF(O778&gt;$O$8,"FRAGILES","")</f>
        <v/>
      </c>
    </row>
    <row r="779" spans="11:16" s="46" customFormat="1" x14ac:dyDescent="0.3">
      <c r="K779" s="46" t="s">
        <v>2632</v>
      </c>
      <c r="L779" s="46" t="s">
        <v>2633</v>
      </c>
      <c r="M779" s="46" t="s">
        <v>2634</v>
      </c>
      <c r="N779" s="46">
        <v>3.69</v>
      </c>
      <c r="O779" s="46">
        <f t="shared" ref="O779:O842" si="33">N779+0</f>
        <v>3.69</v>
      </c>
      <c r="P779" s="46" t="str">
        <f t="shared" si="32"/>
        <v/>
      </c>
    </row>
    <row r="780" spans="11:16" s="46" customFormat="1" x14ac:dyDescent="0.3">
      <c r="K780" s="46" t="s">
        <v>2635</v>
      </c>
      <c r="L780" s="46" t="s">
        <v>2636</v>
      </c>
      <c r="M780" s="46" t="s">
        <v>2637</v>
      </c>
      <c r="N780" s="46">
        <v>3.02</v>
      </c>
      <c r="O780" s="46">
        <f t="shared" si="33"/>
        <v>3.02</v>
      </c>
      <c r="P780" s="46" t="str">
        <f t="shared" si="32"/>
        <v/>
      </c>
    </row>
    <row r="781" spans="11:16" s="46" customFormat="1" x14ac:dyDescent="0.3">
      <c r="K781" s="46" t="s">
        <v>2638</v>
      </c>
      <c r="L781" s="46" t="s">
        <v>2639</v>
      </c>
      <c r="M781" s="46" t="s">
        <v>2640</v>
      </c>
      <c r="N781" s="46">
        <v>3.76</v>
      </c>
      <c r="O781" s="46">
        <f t="shared" si="33"/>
        <v>3.76</v>
      </c>
      <c r="P781" s="46" t="str">
        <f t="shared" si="32"/>
        <v/>
      </c>
    </row>
    <row r="782" spans="11:16" s="46" customFormat="1" x14ac:dyDescent="0.3">
      <c r="K782" s="46" t="s">
        <v>2641</v>
      </c>
      <c r="L782" s="46" t="s">
        <v>2642</v>
      </c>
      <c r="M782" s="46" t="s">
        <v>2643</v>
      </c>
      <c r="N782" s="46">
        <v>3.22</v>
      </c>
      <c r="O782" s="46">
        <f t="shared" si="33"/>
        <v>3.22</v>
      </c>
      <c r="P782" s="46" t="str">
        <f t="shared" si="32"/>
        <v/>
      </c>
    </row>
    <row r="783" spans="11:16" s="46" customFormat="1" x14ac:dyDescent="0.3">
      <c r="K783" s="46" t="s">
        <v>2644</v>
      </c>
      <c r="L783" s="46" t="s">
        <v>2645</v>
      </c>
      <c r="M783" s="46" t="s">
        <v>2646</v>
      </c>
      <c r="N783" s="46">
        <v>2.85</v>
      </c>
      <c r="O783" s="46">
        <f t="shared" si="33"/>
        <v>2.85</v>
      </c>
      <c r="P783" s="46" t="str">
        <f t="shared" si="32"/>
        <v/>
      </c>
    </row>
    <row r="784" spans="11:16" s="46" customFormat="1" x14ac:dyDescent="0.3">
      <c r="K784" s="46" t="s">
        <v>2647</v>
      </c>
      <c r="L784" s="46" t="s">
        <v>2648</v>
      </c>
      <c r="M784" s="46" t="s">
        <v>2649</v>
      </c>
      <c r="N784" s="46">
        <v>3.05</v>
      </c>
      <c r="O784" s="46">
        <f t="shared" si="33"/>
        <v>3.05</v>
      </c>
      <c r="P784" s="46" t="str">
        <f t="shared" si="32"/>
        <v/>
      </c>
    </row>
    <row r="785" spans="11:16" s="46" customFormat="1" x14ac:dyDescent="0.3">
      <c r="K785" s="46" t="s">
        <v>2650</v>
      </c>
      <c r="L785" s="46" t="s">
        <v>2651</v>
      </c>
      <c r="M785" s="46" t="s">
        <v>2652</v>
      </c>
      <c r="N785" s="46">
        <v>3.99</v>
      </c>
      <c r="O785" s="46">
        <f t="shared" si="33"/>
        <v>3.99</v>
      </c>
      <c r="P785" s="46" t="str">
        <f t="shared" si="32"/>
        <v>FRAGILES</v>
      </c>
    </row>
    <row r="786" spans="11:16" s="46" customFormat="1" x14ac:dyDescent="0.3">
      <c r="K786" s="46" t="s">
        <v>2653</v>
      </c>
      <c r="L786" s="46" t="s">
        <v>2654</v>
      </c>
      <c r="M786" s="46" t="s">
        <v>2655</v>
      </c>
      <c r="N786" s="46">
        <v>3.21</v>
      </c>
      <c r="O786" s="46">
        <f t="shared" si="33"/>
        <v>3.21</v>
      </c>
      <c r="P786" s="46" t="str">
        <f t="shared" si="32"/>
        <v/>
      </c>
    </row>
    <row r="787" spans="11:16" s="46" customFormat="1" x14ac:dyDescent="0.3">
      <c r="K787" s="46" t="s">
        <v>2656</v>
      </c>
      <c r="L787" s="46" t="s">
        <v>2657</v>
      </c>
      <c r="M787" s="46" t="s">
        <v>2658</v>
      </c>
      <c r="N787" s="46">
        <v>3.06</v>
      </c>
      <c r="O787" s="46">
        <f t="shared" si="33"/>
        <v>3.06</v>
      </c>
      <c r="P787" s="46" t="str">
        <f t="shared" si="32"/>
        <v/>
      </c>
    </row>
    <row r="788" spans="11:16" s="46" customFormat="1" x14ac:dyDescent="0.3">
      <c r="K788" s="46" t="s">
        <v>2659</v>
      </c>
      <c r="L788" s="46" t="s">
        <v>2660</v>
      </c>
      <c r="M788" s="46" t="s">
        <v>2661</v>
      </c>
      <c r="N788" s="46">
        <v>2.99</v>
      </c>
      <c r="O788" s="46">
        <f t="shared" si="33"/>
        <v>2.99</v>
      </c>
      <c r="P788" s="46" t="str">
        <f t="shared" si="32"/>
        <v/>
      </c>
    </row>
    <row r="789" spans="11:16" s="46" customFormat="1" x14ac:dyDescent="0.3">
      <c r="K789" s="46" t="s">
        <v>2662</v>
      </c>
      <c r="L789" s="46" t="s">
        <v>2663</v>
      </c>
      <c r="M789" s="46" t="s">
        <v>2664</v>
      </c>
      <c r="N789" s="46">
        <v>3.05</v>
      </c>
      <c r="O789" s="46">
        <f t="shared" si="33"/>
        <v>3.05</v>
      </c>
      <c r="P789" s="46" t="str">
        <f t="shared" si="32"/>
        <v/>
      </c>
    </row>
    <row r="790" spans="11:16" s="46" customFormat="1" x14ac:dyDescent="0.3">
      <c r="K790" s="46" t="s">
        <v>2665</v>
      </c>
      <c r="L790" s="46" t="s">
        <v>1826</v>
      </c>
      <c r="M790" s="46" t="s">
        <v>2666</v>
      </c>
      <c r="N790" s="46">
        <v>4.22</v>
      </c>
      <c r="O790" s="46">
        <f t="shared" si="33"/>
        <v>4.22</v>
      </c>
      <c r="P790" s="46" t="str">
        <f t="shared" si="32"/>
        <v>FRAGILES</v>
      </c>
    </row>
    <row r="791" spans="11:16" s="46" customFormat="1" x14ac:dyDescent="0.3">
      <c r="K791" s="46" t="s">
        <v>2667</v>
      </c>
      <c r="L791" s="46" t="s">
        <v>2668</v>
      </c>
      <c r="M791" s="46" t="s">
        <v>2669</v>
      </c>
      <c r="N791" s="46">
        <v>3.41</v>
      </c>
      <c r="O791" s="46">
        <f t="shared" si="33"/>
        <v>3.41</v>
      </c>
      <c r="P791" s="46" t="str">
        <f t="shared" si="32"/>
        <v/>
      </c>
    </row>
    <row r="792" spans="11:16" s="46" customFormat="1" x14ac:dyDescent="0.3">
      <c r="K792" s="46" t="s">
        <v>2670</v>
      </c>
      <c r="L792" s="46" t="s">
        <v>2671</v>
      </c>
      <c r="M792" s="46" t="s">
        <v>858</v>
      </c>
      <c r="N792" s="46">
        <v>2.35</v>
      </c>
      <c r="O792" s="46">
        <f t="shared" si="33"/>
        <v>2.35</v>
      </c>
      <c r="P792" s="46" t="str">
        <f t="shared" si="32"/>
        <v/>
      </c>
    </row>
    <row r="793" spans="11:16" s="46" customFormat="1" x14ac:dyDescent="0.3">
      <c r="K793" s="46" t="s">
        <v>2672</v>
      </c>
      <c r="L793" s="46" t="s">
        <v>2673</v>
      </c>
      <c r="M793" s="46" t="s">
        <v>2674</v>
      </c>
      <c r="N793" s="46">
        <v>3.43</v>
      </c>
      <c r="O793" s="46">
        <f t="shared" si="33"/>
        <v>3.43</v>
      </c>
      <c r="P793" s="46" t="str">
        <f t="shared" si="32"/>
        <v/>
      </c>
    </row>
    <row r="794" spans="11:16" s="46" customFormat="1" x14ac:dyDescent="0.3">
      <c r="K794" s="46" t="s">
        <v>2675</v>
      </c>
      <c r="L794" s="46" t="s">
        <v>2676</v>
      </c>
      <c r="M794" s="46" t="s">
        <v>2677</v>
      </c>
      <c r="N794" s="46">
        <v>4.95</v>
      </c>
      <c r="O794" s="46">
        <f t="shared" si="33"/>
        <v>4.95</v>
      </c>
      <c r="P794" s="46" t="str">
        <f t="shared" si="32"/>
        <v>FRAGILES</v>
      </c>
    </row>
    <row r="795" spans="11:16" s="46" customFormat="1" x14ac:dyDescent="0.3">
      <c r="K795" s="46" t="s">
        <v>2678</v>
      </c>
      <c r="L795" s="46" t="s">
        <v>2679</v>
      </c>
      <c r="M795" s="46" t="s">
        <v>2680</v>
      </c>
      <c r="N795" s="46">
        <v>3.38</v>
      </c>
      <c r="O795" s="46">
        <f t="shared" si="33"/>
        <v>3.38</v>
      </c>
      <c r="P795" s="46" t="str">
        <f t="shared" si="32"/>
        <v/>
      </c>
    </row>
    <row r="796" spans="11:16" s="46" customFormat="1" x14ac:dyDescent="0.3">
      <c r="K796" s="46" t="s">
        <v>2681</v>
      </c>
      <c r="L796" s="46" t="s">
        <v>2682</v>
      </c>
      <c r="M796" s="46" t="s">
        <v>2683</v>
      </c>
      <c r="N796" s="46">
        <v>3.43</v>
      </c>
      <c r="O796" s="46">
        <f t="shared" si="33"/>
        <v>3.43</v>
      </c>
      <c r="P796" s="46" t="str">
        <f t="shared" si="32"/>
        <v/>
      </c>
    </row>
    <row r="797" spans="11:16" s="46" customFormat="1" x14ac:dyDescent="0.3">
      <c r="K797" s="46" t="s">
        <v>2684</v>
      </c>
      <c r="L797" s="46" t="s">
        <v>2685</v>
      </c>
      <c r="M797" s="46" t="s">
        <v>2686</v>
      </c>
      <c r="N797" s="46">
        <v>3.5</v>
      </c>
      <c r="O797" s="46">
        <f t="shared" si="33"/>
        <v>3.5</v>
      </c>
      <c r="P797" s="46" t="str">
        <f t="shared" si="32"/>
        <v/>
      </c>
    </row>
    <row r="798" spans="11:16" s="46" customFormat="1" x14ac:dyDescent="0.3">
      <c r="K798" s="46" t="s">
        <v>2687</v>
      </c>
      <c r="L798" s="46" t="s">
        <v>2688</v>
      </c>
      <c r="M798" s="46" t="s">
        <v>2689</v>
      </c>
      <c r="N798" s="46">
        <v>3</v>
      </c>
      <c r="O798" s="46">
        <f t="shared" si="33"/>
        <v>3</v>
      </c>
      <c r="P798" s="46" t="str">
        <f t="shared" si="32"/>
        <v/>
      </c>
    </row>
    <row r="799" spans="11:16" s="46" customFormat="1" x14ac:dyDescent="0.3">
      <c r="K799" s="46" t="s">
        <v>2690</v>
      </c>
      <c r="L799" s="46" t="s">
        <v>2691</v>
      </c>
      <c r="M799" s="46" t="s">
        <v>2692</v>
      </c>
      <c r="N799" s="46">
        <v>3.55</v>
      </c>
      <c r="O799" s="46">
        <f t="shared" si="33"/>
        <v>3.55</v>
      </c>
      <c r="P799" s="46" t="str">
        <f t="shared" si="32"/>
        <v/>
      </c>
    </row>
    <row r="800" spans="11:16" s="46" customFormat="1" x14ac:dyDescent="0.3">
      <c r="K800" s="46" t="s">
        <v>2693</v>
      </c>
      <c r="L800" s="46" t="s">
        <v>2694</v>
      </c>
      <c r="M800" s="46" t="s">
        <v>2695</v>
      </c>
      <c r="N800" s="46">
        <v>2.92</v>
      </c>
      <c r="O800" s="46">
        <f t="shared" si="33"/>
        <v>2.92</v>
      </c>
      <c r="P800" s="46" t="str">
        <f t="shared" si="32"/>
        <v/>
      </c>
    </row>
    <row r="801" spans="11:16" s="46" customFormat="1" x14ac:dyDescent="0.3">
      <c r="K801" s="46" t="s">
        <v>2696</v>
      </c>
      <c r="L801" s="46" t="s">
        <v>2697</v>
      </c>
      <c r="M801" s="46" t="s">
        <v>2698</v>
      </c>
      <c r="N801" s="46">
        <v>3.36</v>
      </c>
      <c r="O801" s="46">
        <f t="shared" si="33"/>
        <v>3.36</v>
      </c>
      <c r="P801" s="46" t="str">
        <f t="shared" si="32"/>
        <v/>
      </c>
    </row>
    <row r="802" spans="11:16" s="46" customFormat="1" x14ac:dyDescent="0.3">
      <c r="K802" s="46" t="s">
        <v>2699</v>
      </c>
      <c r="L802" s="46" t="s">
        <v>2700</v>
      </c>
      <c r="M802" s="46" t="s">
        <v>863</v>
      </c>
      <c r="N802" s="46">
        <v>3.35</v>
      </c>
      <c r="O802" s="46">
        <f t="shared" si="33"/>
        <v>3.35</v>
      </c>
      <c r="P802" s="46" t="str">
        <f t="shared" si="32"/>
        <v/>
      </c>
    </row>
    <row r="803" spans="11:16" s="46" customFormat="1" x14ac:dyDescent="0.3">
      <c r="K803" s="46" t="s">
        <v>2701</v>
      </c>
      <c r="L803" s="46" t="s">
        <v>2702</v>
      </c>
      <c r="M803" s="46" t="s">
        <v>868</v>
      </c>
      <c r="N803" s="46">
        <v>2.84</v>
      </c>
      <c r="O803" s="46">
        <f t="shared" si="33"/>
        <v>2.84</v>
      </c>
      <c r="P803" s="46" t="str">
        <f t="shared" si="32"/>
        <v/>
      </c>
    </row>
    <row r="804" spans="11:16" s="46" customFormat="1" x14ac:dyDescent="0.3">
      <c r="K804" s="46" t="s">
        <v>2701</v>
      </c>
      <c r="L804" s="46" t="s">
        <v>866</v>
      </c>
      <c r="M804" s="46" t="s">
        <v>2703</v>
      </c>
      <c r="N804" s="46">
        <v>3.58</v>
      </c>
      <c r="O804" s="46">
        <f t="shared" si="33"/>
        <v>3.58</v>
      </c>
      <c r="P804" s="46" t="str">
        <f t="shared" si="32"/>
        <v/>
      </c>
    </row>
    <row r="805" spans="11:16" s="46" customFormat="1" x14ac:dyDescent="0.3">
      <c r="K805" s="46" t="s">
        <v>2704</v>
      </c>
      <c r="L805" s="46" t="s">
        <v>2705</v>
      </c>
      <c r="M805" s="46" t="s">
        <v>2706</v>
      </c>
      <c r="N805" s="46">
        <v>3.2</v>
      </c>
      <c r="O805" s="46">
        <f t="shared" si="33"/>
        <v>3.2</v>
      </c>
      <c r="P805" s="46" t="str">
        <f t="shared" si="32"/>
        <v/>
      </c>
    </row>
    <row r="806" spans="11:16" s="46" customFormat="1" x14ac:dyDescent="0.3">
      <c r="K806" s="46" t="s">
        <v>2707</v>
      </c>
      <c r="L806" s="46" t="s">
        <v>2708</v>
      </c>
      <c r="M806" s="46" t="s">
        <v>2709</v>
      </c>
      <c r="N806" s="46">
        <v>3.28</v>
      </c>
      <c r="O806" s="46">
        <f t="shared" si="33"/>
        <v>3.28</v>
      </c>
      <c r="P806" s="46" t="str">
        <f t="shared" si="32"/>
        <v/>
      </c>
    </row>
    <row r="807" spans="11:16" s="46" customFormat="1" x14ac:dyDescent="0.3">
      <c r="K807" s="46" t="s">
        <v>2710</v>
      </c>
      <c r="L807" s="46" t="s">
        <v>2447</v>
      </c>
      <c r="M807" s="46" t="s">
        <v>2711</v>
      </c>
      <c r="N807" s="46">
        <v>3.04</v>
      </c>
      <c r="O807" s="46">
        <f t="shared" si="33"/>
        <v>3.04</v>
      </c>
      <c r="P807" s="46" t="str">
        <f t="shared" si="32"/>
        <v/>
      </c>
    </row>
    <row r="808" spans="11:16" s="46" customFormat="1" x14ac:dyDescent="0.3">
      <c r="K808" s="46" t="s">
        <v>2712</v>
      </c>
      <c r="L808" s="46" t="s">
        <v>2713</v>
      </c>
      <c r="M808" s="46" t="s">
        <v>2714</v>
      </c>
      <c r="N808" s="46">
        <v>2.59</v>
      </c>
      <c r="O808" s="46">
        <f t="shared" si="33"/>
        <v>2.59</v>
      </c>
      <c r="P808" s="46" t="str">
        <f t="shared" si="32"/>
        <v/>
      </c>
    </row>
    <row r="809" spans="11:16" s="46" customFormat="1" x14ac:dyDescent="0.3">
      <c r="K809" s="46" t="s">
        <v>2715</v>
      </c>
      <c r="L809" s="46" t="s">
        <v>2716</v>
      </c>
      <c r="M809" s="46" t="s">
        <v>2717</v>
      </c>
      <c r="N809" s="46">
        <v>3.35</v>
      </c>
      <c r="O809" s="46">
        <f t="shared" si="33"/>
        <v>3.35</v>
      </c>
      <c r="P809" s="46" t="str">
        <f t="shared" si="32"/>
        <v/>
      </c>
    </row>
    <row r="810" spans="11:16" s="46" customFormat="1" x14ac:dyDescent="0.3">
      <c r="K810" s="46" t="s">
        <v>2718</v>
      </c>
      <c r="L810" s="46" t="s">
        <v>2719</v>
      </c>
      <c r="M810" s="46" t="s">
        <v>2720</v>
      </c>
      <c r="N810" s="46">
        <v>3.33</v>
      </c>
      <c r="O810" s="46">
        <f t="shared" si="33"/>
        <v>3.33</v>
      </c>
      <c r="P810" s="46" t="str">
        <f t="shared" si="32"/>
        <v/>
      </c>
    </row>
    <row r="811" spans="11:16" s="46" customFormat="1" x14ac:dyDescent="0.3">
      <c r="K811" s="46" t="s">
        <v>2721</v>
      </c>
      <c r="L811" s="46" t="s">
        <v>2722</v>
      </c>
      <c r="M811" s="46" t="s">
        <v>2723</v>
      </c>
      <c r="N811" s="46">
        <v>3.06</v>
      </c>
      <c r="O811" s="46">
        <f t="shared" si="33"/>
        <v>3.06</v>
      </c>
      <c r="P811" s="46" t="str">
        <f t="shared" si="32"/>
        <v/>
      </c>
    </row>
    <row r="812" spans="11:16" s="46" customFormat="1" x14ac:dyDescent="0.3">
      <c r="K812" s="46" t="s">
        <v>2724</v>
      </c>
      <c r="L812" s="46" t="s">
        <v>2725</v>
      </c>
      <c r="M812" s="46" t="s">
        <v>2726</v>
      </c>
      <c r="N812" s="46">
        <v>3.26</v>
      </c>
      <c r="O812" s="46">
        <f t="shared" si="33"/>
        <v>3.26</v>
      </c>
      <c r="P812" s="46" t="str">
        <f t="shared" si="32"/>
        <v/>
      </c>
    </row>
    <row r="813" spans="11:16" s="46" customFormat="1" x14ac:dyDescent="0.3">
      <c r="K813" s="46" t="s">
        <v>2727</v>
      </c>
      <c r="L813" s="46" t="s">
        <v>2728</v>
      </c>
      <c r="M813" s="46" t="s">
        <v>2729</v>
      </c>
      <c r="N813" s="46">
        <v>3.54</v>
      </c>
      <c r="O813" s="46">
        <f t="shared" si="33"/>
        <v>3.54</v>
      </c>
      <c r="P813" s="46" t="str">
        <f t="shared" si="32"/>
        <v/>
      </c>
    </row>
    <row r="814" spans="11:16" s="46" customFormat="1" x14ac:dyDescent="0.3">
      <c r="K814" s="46" t="s">
        <v>2730</v>
      </c>
      <c r="L814" s="46" t="s">
        <v>2731</v>
      </c>
      <c r="M814" s="46" t="s">
        <v>2732</v>
      </c>
      <c r="N814" s="46">
        <v>4.05</v>
      </c>
      <c r="O814" s="46">
        <f t="shared" si="33"/>
        <v>4.05</v>
      </c>
      <c r="P814" s="46" t="str">
        <f t="shared" si="32"/>
        <v>FRAGILES</v>
      </c>
    </row>
    <row r="815" spans="11:16" s="46" customFormat="1" x14ac:dyDescent="0.3">
      <c r="K815" s="46" t="s">
        <v>2733</v>
      </c>
      <c r="L815" s="46" t="s">
        <v>2734</v>
      </c>
      <c r="M815" s="46" t="s">
        <v>2735</v>
      </c>
      <c r="N815" s="46">
        <v>2.99</v>
      </c>
      <c r="O815" s="46">
        <f t="shared" si="33"/>
        <v>2.99</v>
      </c>
      <c r="P815" s="46" t="str">
        <f t="shared" si="32"/>
        <v/>
      </c>
    </row>
    <row r="816" spans="11:16" s="46" customFormat="1" x14ac:dyDescent="0.3">
      <c r="K816" s="46" t="s">
        <v>2736</v>
      </c>
      <c r="L816" s="46" t="s">
        <v>984</v>
      </c>
      <c r="M816" s="46" t="s">
        <v>2737</v>
      </c>
      <c r="N816" s="46">
        <v>3.69</v>
      </c>
      <c r="O816" s="46">
        <f t="shared" si="33"/>
        <v>3.69</v>
      </c>
      <c r="P816" s="46" t="str">
        <f t="shared" si="32"/>
        <v/>
      </c>
    </row>
    <row r="817" spans="11:16" s="46" customFormat="1" x14ac:dyDescent="0.3">
      <c r="K817" s="46" t="s">
        <v>2738</v>
      </c>
      <c r="L817" s="46" t="s">
        <v>2739</v>
      </c>
      <c r="M817" s="46" t="s">
        <v>2740</v>
      </c>
      <c r="N817" s="46">
        <v>4.1500000000000004</v>
      </c>
      <c r="O817" s="46">
        <f t="shared" si="33"/>
        <v>4.1500000000000004</v>
      </c>
      <c r="P817" s="46" t="str">
        <f t="shared" si="32"/>
        <v>FRAGILES</v>
      </c>
    </row>
    <row r="818" spans="11:16" s="46" customFormat="1" x14ac:dyDescent="0.3">
      <c r="K818" s="46" t="s">
        <v>2741</v>
      </c>
      <c r="L818" s="46" t="s">
        <v>65</v>
      </c>
      <c r="M818" s="46" t="s">
        <v>2742</v>
      </c>
      <c r="N818" s="46">
        <v>3.64</v>
      </c>
      <c r="O818" s="46">
        <f t="shared" si="33"/>
        <v>3.64</v>
      </c>
      <c r="P818" s="46" t="str">
        <f t="shared" si="32"/>
        <v/>
      </c>
    </row>
    <row r="819" spans="11:16" s="46" customFormat="1" x14ac:dyDescent="0.3">
      <c r="K819" s="46" t="s">
        <v>2743</v>
      </c>
      <c r="L819" s="46" t="s">
        <v>2744</v>
      </c>
      <c r="M819" s="46" t="s">
        <v>2745</v>
      </c>
      <c r="N819" s="46">
        <v>2.57</v>
      </c>
      <c r="O819" s="46">
        <f t="shared" si="33"/>
        <v>2.57</v>
      </c>
      <c r="P819" s="46" t="str">
        <f t="shared" si="32"/>
        <v/>
      </c>
    </row>
    <row r="820" spans="11:16" s="46" customFormat="1" x14ac:dyDescent="0.3">
      <c r="K820" s="46" t="s">
        <v>2746</v>
      </c>
      <c r="L820" s="46" t="s">
        <v>2747</v>
      </c>
      <c r="M820" s="46" t="s">
        <v>2748</v>
      </c>
      <c r="N820" s="46">
        <v>4.3</v>
      </c>
      <c r="O820" s="46">
        <f t="shared" si="33"/>
        <v>4.3</v>
      </c>
      <c r="P820" s="46" t="str">
        <f t="shared" si="32"/>
        <v>FRAGILES</v>
      </c>
    </row>
    <row r="821" spans="11:16" s="46" customFormat="1" x14ac:dyDescent="0.3">
      <c r="K821" s="46" t="s">
        <v>2749</v>
      </c>
      <c r="L821" s="46" t="s">
        <v>2750</v>
      </c>
      <c r="M821" s="46" t="s">
        <v>873</v>
      </c>
      <c r="N821" s="46">
        <v>4.22</v>
      </c>
      <c r="O821" s="46">
        <f t="shared" si="33"/>
        <v>4.22</v>
      </c>
      <c r="P821" s="46" t="str">
        <f t="shared" si="32"/>
        <v>FRAGILES</v>
      </c>
    </row>
    <row r="822" spans="11:16" s="46" customFormat="1" x14ac:dyDescent="0.3">
      <c r="K822" s="46" t="s">
        <v>2751</v>
      </c>
      <c r="L822" s="46" t="s">
        <v>2752</v>
      </c>
      <c r="M822" s="46" t="s">
        <v>2753</v>
      </c>
      <c r="N822" s="46">
        <v>2.91</v>
      </c>
      <c r="O822" s="46">
        <f t="shared" si="33"/>
        <v>2.91</v>
      </c>
      <c r="P822" s="46" t="str">
        <f t="shared" si="32"/>
        <v/>
      </c>
    </row>
    <row r="823" spans="11:16" s="46" customFormat="1" x14ac:dyDescent="0.3">
      <c r="K823" s="46" t="s">
        <v>2754</v>
      </c>
      <c r="L823" s="46" t="s">
        <v>2755</v>
      </c>
      <c r="M823" s="46" t="s">
        <v>2756</v>
      </c>
      <c r="N823" s="46">
        <v>3.25</v>
      </c>
      <c r="O823" s="46">
        <f t="shared" si="33"/>
        <v>3.25</v>
      </c>
      <c r="P823" s="46" t="str">
        <f t="shared" si="32"/>
        <v/>
      </c>
    </row>
    <row r="824" spans="11:16" s="46" customFormat="1" x14ac:dyDescent="0.3">
      <c r="K824" s="46" t="s">
        <v>2757</v>
      </c>
      <c r="L824" s="46" t="s">
        <v>2758</v>
      </c>
      <c r="M824" s="46" t="s">
        <v>2759</v>
      </c>
      <c r="N824" s="46">
        <v>2.93</v>
      </c>
      <c r="O824" s="46">
        <f t="shared" si="33"/>
        <v>2.93</v>
      </c>
      <c r="P824" s="46" t="str">
        <f t="shared" si="32"/>
        <v/>
      </c>
    </row>
    <row r="825" spans="11:16" s="46" customFormat="1" x14ac:dyDescent="0.3">
      <c r="K825" s="46" t="s">
        <v>2760</v>
      </c>
      <c r="L825" s="46" t="s">
        <v>2145</v>
      </c>
      <c r="M825" s="46" t="s">
        <v>2761</v>
      </c>
      <c r="N825" s="46">
        <v>3.5</v>
      </c>
      <c r="O825" s="46">
        <f t="shared" si="33"/>
        <v>3.5</v>
      </c>
      <c r="P825" s="46" t="str">
        <f t="shared" si="32"/>
        <v/>
      </c>
    </row>
    <row r="826" spans="11:16" s="46" customFormat="1" x14ac:dyDescent="0.3">
      <c r="K826" s="46" t="s">
        <v>2762</v>
      </c>
      <c r="L826" s="46" t="s">
        <v>209</v>
      </c>
      <c r="M826" s="46" t="s">
        <v>2763</v>
      </c>
      <c r="N826" s="46">
        <v>3.05</v>
      </c>
      <c r="O826" s="46">
        <f t="shared" si="33"/>
        <v>3.05</v>
      </c>
      <c r="P826" s="46" t="str">
        <f t="shared" si="32"/>
        <v/>
      </c>
    </row>
    <row r="827" spans="11:16" s="46" customFormat="1" x14ac:dyDescent="0.3">
      <c r="K827" s="46" t="s">
        <v>2764</v>
      </c>
      <c r="L827" s="46" t="s">
        <v>2765</v>
      </c>
      <c r="M827" s="46" t="s">
        <v>2766</v>
      </c>
      <c r="N827" s="46">
        <v>3.15</v>
      </c>
      <c r="O827" s="46">
        <f t="shared" si="33"/>
        <v>3.15</v>
      </c>
      <c r="P827" s="46" t="str">
        <f t="shared" si="32"/>
        <v/>
      </c>
    </row>
    <row r="828" spans="11:16" s="46" customFormat="1" x14ac:dyDescent="0.3">
      <c r="K828" s="46" t="s">
        <v>2767</v>
      </c>
      <c r="L828" s="46" t="s">
        <v>2505</v>
      </c>
      <c r="M828" s="46" t="s">
        <v>2768</v>
      </c>
      <c r="N828" s="46">
        <v>3.6</v>
      </c>
      <c r="O828" s="46">
        <f t="shared" si="33"/>
        <v>3.6</v>
      </c>
      <c r="P828" s="46" t="str">
        <f t="shared" si="32"/>
        <v/>
      </c>
    </row>
    <row r="829" spans="11:16" s="46" customFormat="1" x14ac:dyDescent="0.3">
      <c r="K829" s="46" t="s">
        <v>2769</v>
      </c>
      <c r="L829" s="46" t="s">
        <v>2770</v>
      </c>
      <c r="M829" s="46" t="s">
        <v>2771</v>
      </c>
      <c r="N829" s="46">
        <v>3.99</v>
      </c>
      <c r="O829" s="46">
        <f t="shared" si="33"/>
        <v>3.99</v>
      </c>
      <c r="P829" s="46" t="str">
        <f t="shared" si="32"/>
        <v>FRAGILES</v>
      </c>
    </row>
    <row r="830" spans="11:16" s="46" customFormat="1" x14ac:dyDescent="0.3">
      <c r="K830" s="46" t="s">
        <v>2772</v>
      </c>
      <c r="L830" s="46" t="s">
        <v>2773</v>
      </c>
      <c r="M830" s="46" t="s">
        <v>2774</v>
      </c>
      <c r="N830" s="46">
        <v>2.71</v>
      </c>
      <c r="O830" s="46">
        <f t="shared" si="33"/>
        <v>2.71</v>
      </c>
      <c r="P830" s="46" t="str">
        <f t="shared" si="32"/>
        <v/>
      </c>
    </row>
    <row r="831" spans="11:16" s="46" customFormat="1" x14ac:dyDescent="0.3">
      <c r="K831" s="46" t="s">
        <v>2775</v>
      </c>
      <c r="L831" s="46" t="s">
        <v>2776</v>
      </c>
      <c r="M831" s="46" t="s">
        <v>2777</v>
      </c>
      <c r="N831" s="46">
        <v>2.39</v>
      </c>
      <c r="O831" s="46">
        <f t="shared" si="33"/>
        <v>2.39</v>
      </c>
      <c r="P831" s="46" t="str">
        <f t="shared" si="32"/>
        <v/>
      </c>
    </row>
    <row r="832" spans="11:16" s="46" customFormat="1" x14ac:dyDescent="0.3">
      <c r="K832" s="46" t="s">
        <v>2778</v>
      </c>
      <c r="L832" s="46" t="s">
        <v>2779</v>
      </c>
      <c r="M832" s="46" t="s">
        <v>2780</v>
      </c>
      <c r="N832" s="46">
        <v>3.33</v>
      </c>
      <c r="O832" s="46">
        <f t="shared" si="33"/>
        <v>3.33</v>
      </c>
      <c r="P832" s="46" t="str">
        <f t="shared" si="32"/>
        <v/>
      </c>
    </row>
    <row r="833" spans="11:16" s="46" customFormat="1" x14ac:dyDescent="0.3">
      <c r="K833" s="46" t="s">
        <v>2781</v>
      </c>
      <c r="L833" s="46" t="s">
        <v>2782</v>
      </c>
      <c r="M833" s="46" t="s">
        <v>2783</v>
      </c>
      <c r="N833" s="46">
        <v>3.66</v>
      </c>
      <c r="O833" s="46">
        <f t="shared" si="33"/>
        <v>3.66</v>
      </c>
      <c r="P833" s="46" t="str">
        <f t="shared" si="32"/>
        <v/>
      </c>
    </row>
    <row r="834" spans="11:16" s="46" customFormat="1" x14ac:dyDescent="0.3">
      <c r="K834" s="46" t="s">
        <v>2784</v>
      </c>
      <c r="L834" s="46" t="s">
        <v>2785</v>
      </c>
      <c r="M834" s="46" t="s">
        <v>2786</v>
      </c>
      <c r="N834" s="46">
        <v>3.48</v>
      </c>
      <c r="O834" s="46">
        <f t="shared" si="33"/>
        <v>3.48</v>
      </c>
      <c r="P834" s="46" t="str">
        <f t="shared" si="32"/>
        <v/>
      </c>
    </row>
    <row r="835" spans="11:16" s="46" customFormat="1" x14ac:dyDescent="0.3">
      <c r="K835" s="46" t="s">
        <v>2787</v>
      </c>
      <c r="L835" s="46" t="s">
        <v>2788</v>
      </c>
      <c r="M835" s="46" t="s">
        <v>2789</v>
      </c>
      <c r="N835" s="46">
        <v>3.21</v>
      </c>
      <c r="O835" s="46">
        <f t="shared" si="33"/>
        <v>3.21</v>
      </c>
      <c r="P835" s="46" t="str">
        <f t="shared" si="32"/>
        <v/>
      </c>
    </row>
    <row r="836" spans="11:16" s="46" customFormat="1" x14ac:dyDescent="0.3">
      <c r="K836" s="46" t="s">
        <v>2790</v>
      </c>
      <c r="L836" s="46" t="s">
        <v>2791</v>
      </c>
      <c r="M836" s="46" t="s">
        <v>2792</v>
      </c>
      <c r="N836" s="46">
        <v>2.76</v>
      </c>
      <c r="O836" s="46">
        <f t="shared" si="33"/>
        <v>2.76</v>
      </c>
      <c r="P836" s="46" t="str">
        <f t="shared" si="32"/>
        <v/>
      </c>
    </row>
    <row r="837" spans="11:16" s="46" customFormat="1" x14ac:dyDescent="0.3">
      <c r="K837" s="46" t="s">
        <v>2793</v>
      </c>
      <c r="L837" s="46" t="s">
        <v>2794</v>
      </c>
      <c r="M837" s="46" t="s">
        <v>2795</v>
      </c>
      <c r="N837" s="46">
        <v>3.06</v>
      </c>
      <c r="O837" s="46">
        <f t="shared" si="33"/>
        <v>3.06</v>
      </c>
      <c r="P837" s="46" t="str">
        <f t="shared" si="32"/>
        <v/>
      </c>
    </row>
    <row r="838" spans="11:16" s="46" customFormat="1" x14ac:dyDescent="0.3">
      <c r="K838" s="46" t="s">
        <v>2796</v>
      </c>
      <c r="L838" s="46" t="s">
        <v>2797</v>
      </c>
      <c r="M838" s="46" t="s">
        <v>2798</v>
      </c>
      <c r="N838" s="46">
        <v>2.87</v>
      </c>
      <c r="O838" s="46">
        <f t="shared" si="33"/>
        <v>2.87</v>
      </c>
      <c r="P838" s="46" t="str">
        <f t="shared" si="32"/>
        <v/>
      </c>
    </row>
    <row r="839" spans="11:16" s="46" customFormat="1" x14ac:dyDescent="0.3">
      <c r="K839" s="46" t="s">
        <v>2799</v>
      </c>
      <c r="L839" s="46" t="s">
        <v>2800</v>
      </c>
      <c r="M839" s="46" t="s">
        <v>878</v>
      </c>
      <c r="N839" s="46">
        <v>3.22</v>
      </c>
      <c r="O839" s="46">
        <f t="shared" si="33"/>
        <v>3.22</v>
      </c>
      <c r="P839" s="46" t="str">
        <f t="shared" si="32"/>
        <v/>
      </c>
    </row>
    <row r="840" spans="11:16" s="46" customFormat="1" x14ac:dyDescent="0.3">
      <c r="K840" s="46" t="s">
        <v>2801</v>
      </c>
      <c r="L840" s="46" t="s">
        <v>2802</v>
      </c>
      <c r="M840" s="46" t="s">
        <v>2803</v>
      </c>
      <c r="N840" s="46">
        <v>3.53</v>
      </c>
      <c r="O840" s="46">
        <f t="shared" si="33"/>
        <v>3.53</v>
      </c>
      <c r="P840" s="46" t="str">
        <f t="shared" si="32"/>
        <v/>
      </c>
    </row>
    <row r="841" spans="11:16" s="46" customFormat="1" x14ac:dyDescent="0.3">
      <c r="K841" s="46" t="s">
        <v>2804</v>
      </c>
      <c r="L841" s="46" t="s">
        <v>2805</v>
      </c>
      <c r="M841" s="46" t="s">
        <v>2806</v>
      </c>
      <c r="N841" s="46">
        <v>4.04</v>
      </c>
      <c r="O841" s="46">
        <f t="shared" si="33"/>
        <v>4.04</v>
      </c>
      <c r="P841" s="46" t="str">
        <f t="shared" si="32"/>
        <v>FRAGILES</v>
      </c>
    </row>
    <row r="842" spans="11:16" s="46" customFormat="1" x14ac:dyDescent="0.3">
      <c r="K842" s="46" t="s">
        <v>2807</v>
      </c>
      <c r="L842" s="46" t="s">
        <v>2808</v>
      </c>
      <c r="M842" s="46" t="s">
        <v>882</v>
      </c>
      <c r="N842" s="46">
        <v>3.3</v>
      </c>
      <c r="O842" s="46">
        <f t="shared" si="33"/>
        <v>3.3</v>
      </c>
      <c r="P842" s="46" t="str">
        <f t="shared" ref="P842:P905" si="34">IF(O842&gt;$O$8,"FRAGILES","")</f>
        <v/>
      </c>
    </row>
    <row r="843" spans="11:16" s="46" customFormat="1" x14ac:dyDescent="0.3">
      <c r="K843" s="46" t="s">
        <v>2809</v>
      </c>
      <c r="L843" s="46" t="s">
        <v>2810</v>
      </c>
      <c r="M843" s="46" t="s">
        <v>887</v>
      </c>
      <c r="N843" s="46">
        <v>3.81</v>
      </c>
      <c r="O843" s="46">
        <f t="shared" ref="O843:O906" si="35">N843+0</f>
        <v>3.81</v>
      </c>
      <c r="P843" s="46" t="str">
        <f t="shared" si="34"/>
        <v>FRAGILES</v>
      </c>
    </row>
    <row r="844" spans="11:16" s="46" customFormat="1" x14ac:dyDescent="0.3">
      <c r="K844" s="46" t="s">
        <v>2811</v>
      </c>
      <c r="L844" s="46" t="s">
        <v>2812</v>
      </c>
      <c r="M844" s="46" t="s">
        <v>892</v>
      </c>
      <c r="N844" s="46">
        <v>3.22</v>
      </c>
      <c r="O844" s="46">
        <f t="shared" si="35"/>
        <v>3.22</v>
      </c>
      <c r="P844" s="46" t="str">
        <f t="shared" si="34"/>
        <v/>
      </c>
    </row>
    <row r="845" spans="11:16" s="46" customFormat="1" x14ac:dyDescent="0.3">
      <c r="K845" s="46" t="s">
        <v>2813</v>
      </c>
      <c r="L845" s="46" t="s">
        <v>2814</v>
      </c>
      <c r="M845" s="46" t="s">
        <v>897</v>
      </c>
      <c r="N845" s="46">
        <v>2.88</v>
      </c>
      <c r="O845" s="46">
        <f t="shared" si="35"/>
        <v>2.88</v>
      </c>
      <c r="P845" s="46" t="str">
        <f t="shared" si="34"/>
        <v/>
      </c>
    </row>
    <row r="846" spans="11:16" s="46" customFormat="1" x14ac:dyDescent="0.3">
      <c r="K846" s="46" t="s">
        <v>2815</v>
      </c>
      <c r="L846" s="46" t="s">
        <v>2816</v>
      </c>
      <c r="M846" s="46" t="s">
        <v>2817</v>
      </c>
      <c r="N846" s="46">
        <v>3.37</v>
      </c>
      <c r="O846" s="46">
        <f t="shared" si="35"/>
        <v>3.37</v>
      </c>
      <c r="P846" s="46" t="str">
        <f t="shared" si="34"/>
        <v/>
      </c>
    </row>
    <row r="847" spans="11:16" s="46" customFormat="1" x14ac:dyDescent="0.3">
      <c r="K847" s="46" t="s">
        <v>2818</v>
      </c>
      <c r="L847" s="46" t="s">
        <v>1774</v>
      </c>
      <c r="M847" s="46" t="s">
        <v>902</v>
      </c>
      <c r="N847" s="46">
        <v>2.5499999999999998</v>
      </c>
      <c r="O847" s="46">
        <f t="shared" si="35"/>
        <v>2.5499999999999998</v>
      </c>
      <c r="P847" s="46" t="str">
        <f t="shared" si="34"/>
        <v/>
      </c>
    </row>
    <row r="848" spans="11:16" s="46" customFormat="1" x14ac:dyDescent="0.3">
      <c r="K848" s="46" t="s">
        <v>2819</v>
      </c>
      <c r="L848" s="46" t="s">
        <v>2820</v>
      </c>
      <c r="M848" s="46" t="s">
        <v>2821</v>
      </c>
      <c r="N848" s="46">
        <v>3.37</v>
      </c>
      <c r="O848" s="46">
        <f t="shared" si="35"/>
        <v>3.37</v>
      </c>
      <c r="P848" s="46" t="str">
        <f t="shared" si="34"/>
        <v/>
      </c>
    </row>
    <row r="849" spans="11:16" s="46" customFormat="1" x14ac:dyDescent="0.3">
      <c r="K849" s="46" t="s">
        <v>2822</v>
      </c>
      <c r="L849" s="46" t="s">
        <v>2823</v>
      </c>
      <c r="M849" s="46" t="s">
        <v>2824</v>
      </c>
      <c r="N849" s="46">
        <v>4.04</v>
      </c>
      <c r="O849" s="46">
        <f t="shared" si="35"/>
        <v>4.04</v>
      </c>
      <c r="P849" s="46" t="str">
        <f t="shared" si="34"/>
        <v>FRAGILES</v>
      </c>
    </row>
    <row r="850" spans="11:16" s="46" customFormat="1" x14ac:dyDescent="0.3">
      <c r="K850" s="46" t="s">
        <v>2825</v>
      </c>
      <c r="L850" s="46" t="s">
        <v>2826</v>
      </c>
      <c r="M850" s="46" t="s">
        <v>2827</v>
      </c>
      <c r="N850" s="46">
        <v>4.29</v>
      </c>
      <c r="O850" s="46">
        <f t="shared" si="35"/>
        <v>4.29</v>
      </c>
      <c r="P850" s="46" t="str">
        <f t="shared" si="34"/>
        <v>FRAGILES</v>
      </c>
    </row>
    <row r="851" spans="11:16" s="46" customFormat="1" x14ac:dyDescent="0.3">
      <c r="K851" s="46" t="s">
        <v>2828</v>
      </c>
      <c r="L851" s="46" t="s">
        <v>2829</v>
      </c>
      <c r="M851" s="46" t="s">
        <v>907</v>
      </c>
      <c r="N851" s="46">
        <v>3.58</v>
      </c>
      <c r="O851" s="46">
        <f t="shared" si="35"/>
        <v>3.58</v>
      </c>
      <c r="P851" s="46" t="str">
        <f t="shared" si="34"/>
        <v/>
      </c>
    </row>
    <row r="852" spans="11:16" s="46" customFormat="1" x14ac:dyDescent="0.3">
      <c r="K852" s="46" t="s">
        <v>2830</v>
      </c>
      <c r="L852" s="46" t="s">
        <v>2831</v>
      </c>
      <c r="M852" s="46" t="s">
        <v>2832</v>
      </c>
      <c r="N852" s="46">
        <v>3.15</v>
      </c>
      <c r="O852" s="46">
        <f t="shared" si="35"/>
        <v>3.15</v>
      </c>
      <c r="P852" s="46" t="str">
        <f t="shared" si="34"/>
        <v/>
      </c>
    </row>
    <row r="853" spans="11:16" s="46" customFormat="1" x14ac:dyDescent="0.3">
      <c r="K853" s="46" t="s">
        <v>2833</v>
      </c>
      <c r="L853" s="46" t="s">
        <v>2558</v>
      </c>
      <c r="M853" s="46" t="s">
        <v>2834</v>
      </c>
      <c r="N853" s="46">
        <v>2.42</v>
      </c>
      <c r="O853" s="46">
        <f t="shared" si="35"/>
        <v>2.42</v>
      </c>
      <c r="P853" s="46" t="str">
        <f t="shared" si="34"/>
        <v/>
      </c>
    </row>
    <row r="854" spans="11:16" s="46" customFormat="1" x14ac:dyDescent="0.3">
      <c r="K854" s="46" t="s">
        <v>2835</v>
      </c>
      <c r="L854" s="46" t="s">
        <v>2836</v>
      </c>
      <c r="M854" s="46" t="s">
        <v>2837</v>
      </c>
      <c r="N854" s="46">
        <v>3.59</v>
      </c>
      <c r="O854" s="46">
        <f t="shared" si="35"/>
        <v>3.59</v>
      </c>
      <c r="P854" s="46" t="str">
        <f t="shared" si="34"/>
        <v/>
      </c>
    </row>
    <row r="855" spans="11:16" s="46" customFormat="1" x14ac:dyDescent="0.3">
      <c r="K855" s="46" t="s">
        <v>2838</v>
      </c>
      <c r="L855" s="46" t="s">
        <v>2839</v>
      </c>
      <c r="M855" s="46" t="s">
        <v>2840</v>
      </c>
      <c r="N855" s="46">
        <v>2.63</v>
      </c>
      <c r="O855" s="46">
        <f t="shared" si="35"/>
        <v>2.63</v>
      </c>
      <c r="P855" s="46" t="str">
        <f t="shared" si="34"/>
        <v/>
      </c>
    </row>
    <row r="856" spans="11:16" s="46" customFormat="1" x14ac:dyDescent="0.3">
      <c r="K856" s="46" t="s">
        <v>2841</v>
      </c>
      <c r="L856" s="46" t="s">
        <v>2842</v>
      </c>
      <c r="M856" s="46" t="s">
        <v>2843</v>
      </c>
      <c r="N856" s="46">
        <v>2.93</v>
      </c>
      <c r="O856" s="46">
        <f t="shared" si="35"/>
        <v>2.93</v>
      </c>
      <c r="P856" s="46" t="str">
        <f t="shared" si="34"/>
        <v/>
      </c>
    </row>
    <row r="857" spans="11:16" s="46" customFormat="1" x14ac:dyDescent="0.3">
      <c r="K857" s="46" t="s">
        <v>2844</v>
      </c>
      <c r="L857" s="46" t="s">
        <v>1658</v>
      </c>
      <c r="M857" s="46" t="s">
        <v>2845</v>
      </c>
      <c r="N857" s="46">
        <v>3.06</v>
      </c>
      <c r="O857" s="46">
        <f t="shared" si="35"/>
        <v>3.06</v>
      </c>
      <c r="P857" s="46" t="str">
        <f t="shared" si="34"/>
        <v/>
      </c>
    </row>
    <row r="858" spans="11:16" s="46" customFormat="1" x14ac:dyDescent="0.3">
      <c r="K858" s="46" t="s">
        <v>2846</v>
      </c>
      <c r="L858" s="46" t="s">
        <v>2847</v>
      </c>
      <c r="M858" s="46" t="s">
        <v>2848</v>
      </c>
      <c r="N858" s="46">
        <v>3.78</v>
      </c>
      <c r="O858" s="46">
        <f t="shared" si="35"/>
        <v>3.78</v>
      </c>
      <c r="P858" s="46" t="str">
        <f t="shared" si="34"/>
        <v/>
      </c>
    </row>
    <row r="859" spans="11:16" s="46" customFormat="1" x14ac:dyDescent="0.3">
      <c r="K859" s="46" t="s">
        <v>2849</v>
      </c>
      <c r="L859" s="46" t="s">
        <v>2850</v>
      </c>
      <c r="M859" s="46" t="s">
        <v>2851</v>
      </c>
      <c r="N859" s="46">
        <v>3.78</v>
      </c>
      <c r="O859" s="46">
        <f t="shared" si="35"/>
        <v>3.78</v>
      </c>
      <c r="P859" s="46" t="str">
        <f t="shared" si="34"/>
        <v/>
      </c>
    </row>
    <row r="860" spans="11:16" s="46" customFormat="1" x14ac:dyDescent="0.3">
      <c r="K860" s="46" t="s">
        <v>2852</v>
      </c>
      <c r="L860" s="46" t="s">
        <v>2853</v>
      </c>
      <c r="M860" s="46" t="s">
        <v>2854</v>
      </c>
      <c r="N860" s="46">
        <v>3.91</v>
      </c>
      <c r="O860" s="46">
        <f t="shared" si="35"/>
        <v>3.91</v>
      </c>
      <c r="P860" s="46" t="str">
        <f t="shared" si="34"/>
        <v>FRAGILES</v>
      </c>
    </row>
    <row r="861" spans="11:16" s="46" customFormat="1" x14ac:dyDescent="0.3">
      <c r="K861" s="46" t="s">
        <v>2855</v>
      </c>
      <c r="L861" s="46" t="s">
        <v>2856</v>
      </c>
      <c r="M861" s="46" t="s">
        <v>2857</v>
      </c>
      <c r="N861" s="46">
        <v>3.38</v>
      </c>
      <c r="O861" s="46">
        <f t="shared" si="35"/>
        <v>3.38</v>
      </c>
      <c r="P861" s="46" t="str">
        <f t="shared" si="34"/>
        <v/>
      </c>
    </row>
    <row r="862" spans="11:16" s="46" customFormat="1" x14ac:dyDescent="0.3">
      <c r="K862" s="46" t="s">
        <v>2858</v>
      </c>
      <c r="L862" s="46" t="s">
        <v>2859</v>
      </c>
      <c r="M862" s="46" t="s">
        <v>2860</v>
      </c>
      <c r="N862" s="46">
        <v>3.59</v>
      </c>
      <c r="O862" s="46">
        <f t="shared" si="35"/>
        <v>3.59</v>
      </c>
      <c r="P862" s="46" t="str">
        <f t="shared" si="34"/>
        <v/>
      </c>
    </row>
    <row r="863" spans="11:16" s="46" customFormat="1" x14ac:dyDescent="0.3">
      <c r="K863" s="46" t="s">
        <v>2861</v>
      </c>
      <c r="L863" s="46" t="s">
        <v>2862</v>
      </c>
      <c r="M863" s="46" t="s">
        <v>2863</v>
      </c>
      <c r="N863" s="46">
        <v>3.74</v>
      </c>
      <c r="O863" s="46">
        <f t="shared" si="35"/>
        <v>3.74</v>
      </c>
      <c r="P863" s="46" t="str">
        <f t="shared" si="34"/>
        <v/>
      </c>
    </row>
    <row r="864" spans="11:16" s="46" customFormat="1" x14ac:dyDescent="0.3">
      <c r="K864" s="46" t="s">
        <v>2864</v>
      </c>
      <c r="L864" s="46" t="s">
        <v>2865</v>
      </c>
      <c r="M864" s="46" t="s">
        <v>2866</v>
      </c>
      <c r="N864" s="46">
        <v>2.46</v>
      </c>
      <c r="O864" s="46">
        <f t="shared" si="35"/>
        <v>2.46</v>
      </c>
      <c r="P864" s="46" t="str">
        <f t="shared" si="34"/>
        <v/>
      </c>
    </row>
    <row r="865" spans="11:16" s="46" customFormat="1" x14ac:dyDescent="0.3">
      <c r="K865" s="46" t="s">
        <v>2867</v>
      </c>
      <c r="L865" s="46" t="s">
        <v>2868</v>
      </c>
      <c r="M865" s="46" t="s">
        <v>916</v>
      </c>
      <c r="N865" s="46">
        <v>3.13</v>
      </c>
      <c r="O865" s="46">
        <f t="shared" si="35"/>
        <v>3.13</v>
      </c>
      <c r="P865" s="46" t="str">
        <f t="shared" si="34"/>
        <v/>
      </c>
    </row>
    <row r="866" spans="11:16" s="46" customFormat="1" x14ac:dyDescent="0.3">
      <c r="K866" s="46" t="s">
        <v>2869</v>
      </c>
      <c r="L866" s="46" t="s">
        <v>2870</v>
      </c>
      <c r="M866" s="46" t="s">
        <v>912</v>
      </c>
      <c r="N866" s="46">
        <v>3.63</v>
      </c>
      <c r="O866" s="46">
        <f t="shared" si="35"/>
        <v>3.63</v>
      </c>
      <c r="P866" s="46" t="str">
        <f t="shared" si="34"/>
        <v/>
      </c>
    </row>
    <row r="867" spans="11:16" s="46" customFormat="1" x14ac:dyDescent="0.3">
      <c r="K867" s="46" t="s">
        <v>2871</v>
      </c>
      <c r="L867" s="46" t="s">
        <v>2872</v>
      </c>
      <c r="M867" s="46" t="s">
        <v>2873</v>
      </c>
      <c r="N867" s="46">
        <v>4.0999999999999996</v>
      </c>
      <c r="O867" s="46">
        <f t="shared" si="35"/>
        <v>4.0999999999999996</v>
      </c>
      <c r="P867" s="46" t="str">
        <f t="shared" si="34"/>
        <v>FRAGILES</v>
      </c>
    </row>
    <row r="868" spans="11:16" s="46" customFormat="1" x14ac:dyDescent="0.3">
      <c r="K868" s="46" t="s">
        <v>2874</v>
      </c>
      <c r="L868" s="46" t="s">
        <v>1418</v>
      </c>
      <c r="M868" s="46" t="s">
        <v>920</v>
      </c>
      <c r="N868" s="46">
        <v>3.22</v>
      </c>
      <c r="O868" s="46">
        <f t="shared" si="35"/>
        <v>3.22</v>
      </c>
      <c r="P868" s="46" t="str">
        <f t="shared" si="34"/>
        <v/>
      </c>
    </row>
    <row r="869" spans="11:16" s="46" customFormat="1" x14ac:dyDescent="0.3">
      <c r="K869" s="46" t="s">
        <v>2875</v>
      </c>
      <c r="L869" s="46" t="s">
        <v>2876</v>
      </c>
      <c r="M869" s="46" t="s">
        <v>2877</v>
      </c>
      <c r="N869" s="46">
        <v>2.94</v>
      </c>
      <c r="O869" s="46">
        <f t="shared" si="35"/>
        <v>2.94</v>
      </c>
      <c r="P869" s="46" t="str">
        <f t="shared" si="34"/>
        <v/>
      </c>
    </row>
    <row r="870" spans="11:16" s="46" customFormat="1" x14ac:dyDescent="0.3">
      <c r="K870" s="46" t="s">
        <v>2878</v>
      </c>
      <c r="L870" s="46" t="s">
        <v>2305</v>
      </c>
      <c r="M870" s="46" t="s">
        <v>2879</v>
      </c>
      <c r="N870" s="46">
        <v>3.04</v>
      </c>
      <c r="O870" s="46">
        <f t="shared" si="35"/>
        <v>3.04</v>
      </c>
      <c r="P870" s="46" t="str">
        <f t="shared" si="34"/>
        <v/>
      </c>
    </row>
    <row r="871" spans="11:16" s="46" customFormat="1" x14ac:dyDescent="0.3">
      <c r="K871" s="46" t="s">
        <v>2880</v>
      </c>
      <c r="L871" s="46" t="s">
        <v>2881</v>
      </c>
      <c r="M871" s="46" t="s">
        <v>2882</v>
      </c>
      <c r="N871" s="46">
        <v>3.05</v>
      </c>
      <c r="O871" s="46">
        <f t="shared" si="35"/>
        <v>3.05</v>
      </c>
      <c r="P871" s="46" t="str">
        <f t="shared" si="34"/>
        <v/>
      </c>
    </row>
    <row r="872" spans="11:16" s="46" customFormat="1" x14ac:dyDescent="0.3">
      <c r="K872" s="46" t="s">
        <v>2883</v>
      </c>
      <c r="L872" s="46" t="s">
        <v>2884</v>
      </c>
      <c r="M872" s="46" t="s">
        <v>924</v>
      </c>
      <c r="N872" s="46">
        <v>3.64</v>
      </c>
      <c r="O872" s="46">
        <f t="shared" si="35"/>
        <v>3.64</v>
      </c>
      <c r="P872" s="46" t="str">
        <f t="shared" si="34"/>
        <v/>
      </c>
    </row>
    <row r="873" spans="11:16" s="46" customFormat="1" x14ac:dyDescent="0.3">
      <c r="K873" s="46" t="s">
        <v>2885</v>
      </c>
      <c r="L873" s="46" t="s">
        <v>2886</v>
      </c>
      <c r="M873" s="46" t="s">
        <v>2887</v>
      </c>
      <c r="N873" s="46">
        <v>3.55</v>
      </c>
      <c r="O873" s="46">
        <f t="shared" si="35"/>
        <v>3.55</v>
      </c>
      <c r="P873" s="46" t="str">
        <f t="shared" si="34"/>
        <v/>
      </c>
    </row>
    <row r="874" spans="11:16" s="46" customFormat="1" x14ac:dyDescent="0.3">
      <c r="K874" s="46" t="s">
        <v>2888</v>
      </c>
      <c r="L874" s="46" t="s">
        <v>2889</v>
      </c>
      <c r="M874" s="46" t="s">
        <v>2890</v>
      </c>
      <c r="N874" s="46">
        <v>3.03</v>
      </c>
      <c r="O874" s="46">
        <f t="shared" si="35"/>
        <v>3.03</v>
      </c>
      <c r="P874" s="46" t="str">
        <f t="shared" si="34"/>
        <v/>
      </c>
    </row>
    <row r="875" spans="11:16" s="46" customFormat="1" x14ac:dyDescent="0.3">
      <c r="K875" s="46" t="s">
        <v>2891</v>
      </c>
      <c r="L875" s="46" t="s">
        <v>2892</v>
      </c>
      <c r="M875" s="46" t="s">
        <v>2893</v>
      </c>
      <c r="N875" s="46">
        <v>3.88</v>
      </c>
      <c r="O875" s="46">
        <f t="shared" si="35"/>
        <v>3.88</v>
      </c>
      <c r="P875" s="46" t="str">
        <f t="shared" si="34"/>
        <v>FRAGILES</v>
      </c>
    </row>
    <row r="876" spans="11:16" s="46" customFormat="1" x14ac:dyDescent="0.3">
      <c r="K876" s="46" t="s">
        <v>2894</v>
      </c>
      <c r="L876" s="46" t="s">
        <v>2895</v>
      </c>
      <c r="M876" s="46" t="s">
        <v>2896</v>
      </c>
      <c r="N876" s="46">
        <v>3.73</v>
      </c>
      <c r="O876" s="46">
        <f t="shared" si="35"/>
        <v>3.73</v>
      </c>
      <c r="P876" s="46" t="str">
        <f t="shared" si="34"/>
        <v/>
      </c>
    </row>
    <row r="877" spans="11:16" s="46" customFormat="1" x14ac:dyDescent="0.3">
      <c r="K877" s="46" t="s">
        <v>2897</v>
      </c>
      <c r="L877" s="46" t="s">
        <v>2898</v>
      </c>
      <c r="M877" s="46" t="s">
        <v>2899</v>
      </c>
      <c r="N877" s="46">
        <v>2.92</v>
      </c>
      <c r="O877" s="46">
        <f t="shared" si="35"/>
        <v>2.92</v>
      </c>
      <c r="P877" s="46" t="str">
        <f t="shared" si="34"/>
        <v/>
      </c>
    </row>
    <row r="878" spans="11:16" s="46" customFormat="1" x14ac:dyDescent="0.3">
      <c r="K878" s="46" t="s">
        <v>2900</v>
      </c>
      <c r="L878" s="46" t="s">
        <v>2901</v>
      </c>
      <c r="M878" s="46" t="s">
        <v>2902</v>
      </c>
      <c r="N878" s="46">
        <v>3.58</v>
      </c>
      <c r="O878" s="46">
        <f t="shared" si="35"/>
        <v>3.58</v>
      </c>
      <c r="P878" s="46" t="str">
        <f t="shared" si="34"/>
        <v/>
      </c>
    </row>
    <row r="879" spans="11:16" s="46" customFormat="1" x14ac:dyDescent="0.3">
      <c r="K879" s="46" t="s">
        <v>2903</v>
      </c>
      <c r="L879" s="46" t="s">
        <v>2904</v>
      </c>
      <c r="M879" s="46" t="s">
        <v>2905</v>
      </c>
      <c r="N879" s="46">
        <v>3.57</v>
      </c>
      <c r="O879" s="46">
        <f t="shared" si="35"/>
        <v>3.57</v>
      </c>
      <c r="P879" s="46" t="str">
        <f t="shared" si="34"/>
        <v/>
      </c>
    </row>
    <row r="880" spans="11:16" s="46" customFormat="1" x14ac:dyDescent="0.3">
      <c r="K880" s="46" t="s">
        <v>2906</v>
      </c>
      <c r="L880" s="46" t="s">
        <v>2907</v>
      </c>
      <c r="M880" s="46" t="s">
        <v>2908</v>
      </c>
      <c r="N880" s="46">
        <v>3.54</v>
      </c>
      <c r="O880" s="46">
        <f t="shared" si="35"/>
        <v>3.54</v>
      </c>
      <c r="P880" s="46" t="str">
        <f t="shared" si="34"/>
        <v/>
      </c>
    </row>
    <row r="881" spans="11:16" s="46" customFormat="1" x14ac:dyDescent="0.3">
      <c r="K881" s="46" t="s">
        <v>2909</v>
      </c>
      <c r="L881" s="46" t="s">
        <v>2910</v>
      </c>
      <c r="M881" s="46" t="s">
        <v>2911</v>
      </c>
      <c r="N881" s="46">
        <v>4.2300000000000004</v>
      </c>
      <c r="O881" s="46">
        <f t="shared" si="35"/>
        <v>4.2300000000000004</v>
      </c>
      <c r="P881" s="46" t="str">
        <f t="shared" si="34"/>
        <v>FRAGILES</v>
      </c>
    </row>
    <row r="882" spans="11:16" s="46" customFormat="1" x14ac:dyDescent="0.3">
      <c r="K882" s="46" t="s">
        <v>2912</v>
      </c>
      <c r="L882" s="46" t="s">
        <v>2913</v>
      </c>
      <c r="M882" s="46" t="s">
        <v>929</v>
      </c>
      <c r="N882" s="46">
        <v>3.98</v>
      </c>
      <c r="O882" s="46">
        <f t="shared" si="35"/>
        <v>3.98</v>
      </c>
      <c r="P882" s="46" t="str">
        <f t="shared" si="34"/>
        <v>FRAGILES</v>
      </c>
    </row>
    <row r="883" spans="11:16" s="46" customFormat="1" x14ac:dyDescent="0.3">
      <c r="K883" s="46" t="s">
        <v>2914</v>
      </c>
      <c r="L883" s="46" t="s">
        <v>2915</v>
      </c>
      <c r="M883" s="46" t="s">
        <v>2916</v>
      </c>
      <c r="N883" s="46">
        <v>2.92</v>
      </c>
      <c r="O883" s="46">
        <f t="shared" si="35"/>
        <v>2.92</v>
      </c>
      <c r="P883" s="46" t="str">
        <f t="shared" si="34"/>
        <v/>
      </c>
    </row>
    <row r="884" spans="11:16" s="46" customFormat="1" x14ac:dyDescent="0.3">
      <c r="K884" s="46" t="s">
        <v>2917</v>
      </c>
      <c r="L884" s="46" t="s">
        <v>2918</v>
      </c>
      <c r="M884" s="46" t="s">
        <v>2919</v>
      </c>
      <c r="N884" s="46">
        <v>3.1</v>
      </c>
      <c r="O884" s="46">
        <f t="shared" si="35"/>
        <v>3.1</v>
      </c>
      <c r="P884" s="46" t="str">
        <f t="shared" si="34"/>
        <v/>
      </c>
    </row>
    <row r="885" spans="11:16" s="46" customFormat="1" x14ac:dyDescent="0.3">
      <c r="K885" s="46" t="s">
        <v>2920</v>
      </c>
      <c r="L885" s="46" t="s">
        <v>1829</v>
      </c>
      <c r="M885" s="46" t="s">
        <v>2921</v>
      </c>
      <c r="N885" s="46">
        <v>3.42</v>
      </c>
      <c r="O885" s="46">
        <f t="shared" si="35"/>
        <v>3.42</v>
      </c>
      <c r="P885" s="46" t="str">
        <f t="shared" si="34"/>
        <v/>
      </c>
    </row>
    <row r="886" spans="11:16" s="46" customFormat="1" x14ac:dyDescent="0.3">
      <c r="K886" s="46" t="s">
        <v>2922</v>
      </c>
      <c r="L886" s="46" t="s">
        <v>751</v>
      </c>
      <c r="M886" s="46" t="s">
        <v>2923</v>
      </c>
      <c r="N886" s="46">
        <v>3.37</v>
      </c>
      <c r="O886" s="46">
        <f t="shared" si="35"/>
        <v>3.37</v>
      </c>
      <c r="P886" s="46" t="str">
        <f t="shared" si="34"/>
        <v/>
      </c>
    </row>
    <row r="887" spans="11:16" s="46" customFormat="1" x14ac:dyDescent="0.3">
      <c r="K887" s="46" t="s">
        <v>2924</v>
      </c>
      <c r="L887" s="46" t="s">
        <v>2008</v>
      </c>
      <c r="M887" s="46" t="s">
        <v>2925</v>
      </c>
      <c r="N887" s="46">
        <v>3.55</v>
      </c>
      <c r="O887" s="46">
        <f t="shared" si="35"/>
        <v>3.55</v>
      </c>
      <c r="P887" s="46" t="str">
        <f t="shared" si="34"/>
        <v/>
      </c>
    </row>
    <row r="888" spans="11:16" s="46" customFormat="1" x14ac:dyDescent="0.3">
      <c r="K888" s="46" t="s">
        <v>2926</v>
      </c>
      <c r="L888" s="46" t="s">
        <v>2927</v>
      </c>
      <c r="M888" s="46" t="s">
        <v>2928</v>
      </c>
      <c r="N888" s="46">
        <v>3.79</v>
      </c>
      <c r="O888" s="46">
        <f t="shared" si="35"/>
        <v>3.79</v>
      </c>
      <c r="P888" s="46" t="str">
        <f t="shared" si="34"/>
        <v/>
      </c>
    </row>
    <row r="889" spans="11:16" s="46" customFormat="1" x14ac:dyDescent="0.3">
      <c r="K889" s="46" t="s">
        <v>2929</v>
      </c>
      <c r="L889" s="46" t="s">
        <v>2930</v>
      </c>
      <c r="M889" s="46" t="s">
        <v>2931</v>
      </c>
      <c r="N889" s="46">
        <v>3.22</v>
      </c>
      <c r="O889" s="46">
        <f t="shared" si="35"/>
        <v>3.22</v>
      </c>
      <c r="P889" s="46" t="str">
        <f t="shared" si="34"/>
        <v/>
      </c>
    </row>
    <row r="890" spans="11:16" s="46" customFormat="1" x14ac:dyDescent="0.3">
      <c r="K890" s="46" t="s">
        <v>2932</v>
      </c>
      <c r="L890" s="46" t="s">
        <v>2933</v>
      </c>
      <c r="M890" s="46" t="s">
        <v>934</v>
      </c>
      <c r="N890" s="46">
        <v>3.32</v>
      </c>
      <c r="O890" s="46">
        <f t="shared" si="35"/>
        <v>3.32</v>
      </c>
      <c r="P890" s="46" t="str">
        <f t="shared" si="34"/>
        <v/>
      </c>
    </row>
    <row r="891" spans="11:16" s="46" customFormat="1" x14ac:dyDescent="0.3">
      <c r="K891" s="46" t="s">
        <v>2934</v>
      </c>
      <c r="L891" s="46" t="s">
        <v>2935</v>
      </c>
      <c r="M891" s="46" t="s">
        <v>938</v>
      </c>
      <c r="N891" s="46">
        <v>2.9</v>
      </c>
      <c r="O891" s="46">
        <f t="shared" si="35"/>
        <v>2.9</v>
      </c>
      <c r="P891" s="46" t="str">
        <f t="shared" si="34"/>
        <v/>
      </c>
    </row>
    <row r="892" spans="11:16" s="46" customFormat="1" x14ac:dyDescent="0.3">
      <c r="K892" s="46" t="s">
        <v>2936</v>
      </c>
      <c r="L892" s="46" t="s">
        <v>2765</v>
      </c>
      <c r="M892" s="46" t="s">
        <v>2937</v>
      </c>
      <c r="N892" s="46">
        <v>3.12</v>
      </c>
      <c r="O892" s="46">
        <f t="shared" si="35"/>
        <v>3.12</v>
      </c>
      <c r="P892" s="46" t="str">
        <f t="shared" si="34"/>
        <v/>
      </c>
    </row>
    <row r="893" spans="11:16" s="46" customFormat="1" x14ac:dyDescent="0.3">
      <c r="K893" s="46" t="s">
        <v>2938</v>
      </c>
      <c r="L893" s="46" t="s">
        <v>2939</v>
      </c>
      <c r="M893" s="46" t="s">
        <v>943</v>
      </c>
      <c r="N893" s="46">
        <v>3.15</v>
      </c>
      <c r="O893" s="46">
        <f t="shared" si="35"/>
        <v>3.15</v>
      </c>
      <c r="P893" s="46" t="str">
        <f t="shared" si="34"/>
        <v/>
      </c>
    </row>
    <row r="894" spans="11:16" s="46" customFormat="1" x14ac:dyDescent="0.3">
      <c r="K894" s="46" t="s">
        <v>2940</v>
      </c>
      <c r="L894" s="46" t="s">
        <v>2941</v>
      </c>
      <c r="M894" s="46" t="s">
        <v>2942</v>
      </c>
      <c r="N894" s="46">
        <v>3.4</v>
      </c>
      <c r="O894" s="46">
        <f t="shared" si="35"/>
        <v>3.4</v>
      </c>
      <c r="P894" s="46" t="str">
        <f t="shared" si="34"/>
        <v/>
      </c>
    </row>
    <row r="895" spans="11:16" s="46" customFormat="1" x14ac:dyDescent="0.3">
      <c r="K895" s="46" t="s">
        <v>2943</v>
      </c>
      <c r="L895" s="46" t="s">
        <v>2944</v>
      </c>
      <c r="M895" s="46" t="s">
        <v>2945</v>
      </c>
      <c r="N895" s="46">
        <v>3.65</v>
      </c>
      <c r="O895" s="46">
        <f t="shared" si="35"/>
        <v>3.65</v>
      </c>
      <c r="P895" s="46" t="str">
        <f t="shared" si="34"/>
        <v/>
      </c>
    </row>
    <row r="896" spans="11:16" s="46" customFormat="1" x14ac:dyDescent="0.3">
      <c r="K896" s="46" t="s">
        <v>2946</v>
      </c>
      <c r="L896" s="46" t="s">
        <v>595</v>
      </c>
      <c r="M896" s="46" t="s">
        <v>2947</v>
      </c>
      <c r="N896" s="46">
        <v>2.86</v>
      </c>
      <c r="O896" s="46">
        <f t="shared" si="35"/>
        <v>2.86</v>
      </c>
      <c r="P896" s="46" t="str">
        <f t="shared" si="34"/>
        <v/>
      </c>
    </row>
    <row r="897" spans="11:16" s="46" customFormat="1" x14ac:dyDescent="0.3">
      <c r="K897" s="46" t="s">
        <v>2948</v>
      </c>
      <c r="L897" s="46" t="s">
        <v>2949</v>
      </c>
      <c r="M897" s="46" t="s">
        <v>2950</v>
      </c>
      <c r="N897" s="46">
        <v>4.2699999999999996</v>
      </c>
      <c r="O897" s="46">
        <f t="shared" si="35"/>
        <v>4.2699999999999996</v>
      </c>
      <c r="P897" s="46" t="str">
        <f t="shared" si="34"/>
        <v>FRAGILES</v>
      </c>
    </row>
    <row r="898" spans="11:16" s="46" customFormat="1" x14ac:dyDescent="0.3">
      <c r="K898" s="46" t="s">
        <v>2951</v>
      </c>
      <c r="L898" s="46" t="s">
        <v>2952</v>
      </c>
      <c r="M898" s="46" t="s">
        <v>947</v>
      </c>
      <c r="N898" s="46">
        <v>4.0199999999999996</v>
      </c>
      <c r="O898" s="46">
        <f t="shared" si="35"/>
        <v>4.0199999999999996</v>
      </c>
      <c r="P898" s="46" t="str">
        <f t="shared" si="34"/>
        <v>FRAGILES</v>
      </c>
    </row>
    <row r="899" spans="11:16" s="46" customFormat="1" x14ac:dyDescent="0.3">
      <c r="K899" s="46" t="s">
        <v>2953</v>
      </c>
      <c r="L899" s="46" t="s">
        <v>2954</v>
      </c>
      <c r="M899" s="46" t="s">
        <v>952</v>
      </c>
      <c r="N899" s="46">
        <v>3.41</v>
      </c>
      <c r="O899" s="46">
        <f t="shared" si="35"/>
        <v>3.41</v>
      </c>
      <c r="P899" s="46" t="str">
        <f t="shared" si="34"/>
        <v/>
      </c>
    </row>
    <row r="900" spans="11:16" s="46" customFormat="1" x14ac:dyDescent="0.3">
      <c r="K900" s="46" t="s">
        <v>2955</v>
      </c>
      <c r="L900" s="46" t="s">
        <v>2956</v>
      </c>
      <c r="M900" s="46" t="s">
        <v>2957</v>
      </c>
      <c r="N900" s="46">
        <v>3.11</v>
      </c>
      <c r="O900" s="46">
        <f t="shared" si="35"/>
        <v>3.11</v>
      </c>
      <c r="P900" s="46" t="str">
        <f t="shared" si="34"/>
        <v/>
      </c>
    </row>
    <row r="901" spans="11:16" s="46" customFormat="1" x14ac:dyDescent="0.3">
      <c r="K901" s="46" t="s">
        <v>2958</v>
      </c>
      <c r="L901" s="46" t="s">
        <v>2959</v>
      </c>
      <c r="M901" s="46" t="s">
        <v>2960</v>
      </c>
      <c r="N901" s="46">
        <v>2.93</v>
      </c>
      <c r="O901" s="46">
        <f t="shared" si="35"/>
        <v>2.93</v>
      </c>
      <c r="P901" s="46" t="str">
        <f t="shared" si="34"/>
        <v/>
      </c>
    </row>
    <row r="902" spans="11:16" s="46" customFormat="1" x14ac:dyDescent="0.3">
      <c r="K902" s="46" t="s">
        <v>2961</v>
      </c>
      <c r="L902" s="46" t="s">
        <v>2962</v>
      </c>
      <c r="M902" s="46" t="s">
        <v>2963</v>
      </c>
      <c r="N902" s="46">
        <v>3.58</v>
      </c>
      <c r="O902" s="46">
        <f t="shared" si="35"/>
        <v>3.58</v>
      </c>
      <c r="P902" s="46" t="str">
        <f t="shared" si="34"/>
        <v/>
      </c>
    </row>
    <row r="903" spans="11:16" s="46" customFormat="1" x14ac:dyDescent="0.3">
      <c r="K903" s="46" t="s">
        <v>2964</v>
      </c>
      <c r="L903" s="46" t="s">
        <v>2965</v>
      </c>
      <c r="M903" s="46" t="s">
        <v>956</v>
      </c>
      <c r="N903" s="46">
        <v>3.77</v>
      </c>
      <c r="O903" s="46">
        <f t="shared" si="35"/>
        <v>3.77</v>
      </c>
      <c r="P903" s="46" t="str">
        <f t="shared" si="34"/>
        <v/>
      </c>
    </row>
    <row r="904" spans="11:16" s="46" customFormat="1" x14ac:dyDescent="0.3">
      <c r="K904" s="46" t="s">
        <v>2966</v>
      </c>
      <c r="L904" s="46" t="s">
        <v>2967</v>
      </c>
      <c r="M904" s="46" t="s">
        <v>961</v>
      </c>
      <c r="N904" s="46">
        <v>3.95</v>
      </c>
      <c r="O904" s="46">
        <f t="shared" si="35"/>
        <v>3.95</v>
      </c>
      <c r="P904" s="46" t="str">
        <f t="shared" si="34"/>
        <v>FRAGILES</v>
      </c>
    </row>
    <row r="905" spans="11:16" s="46" customFormat="1" x14ac:dyDescent="0.3">
      <c r="K905" s="46" t="s">
        <v>2968</v>
      </c>
      <c r="L905" s="46" t="s">
        <v>1894</v>
      </c>
      <c r="M905" s="46" t="s">
        <v>2969</v>
      </c>
      <c r="N905" s="46">
        <v>3.69</v>
      </c>
      <c r="O905" s="46">
        <f t="shared" si="35"/>
        <v>3.69</v>
      </c>
      <c r="P905" s="46" t="str">
        <f t="shared" si="34"/>
        <v/>
      </c>
    </row>
    <row r="906" spans="11:16" s="46" customFormat="1" x14ac:dyDescent="0.3">
      <c r="K906" s="46" t="s">
        <v>2970</v>
      </c>
      <c r="L906" s="46" t="s">
        <v>2971</v>
      </c>
      <c r="M906" s="46" t="s">
        <v>2972</v>
      </c>
      <c r="N906" s="46">
        <v>3.45</v>
      </c>
      <c r="O906" s="46">
        <f t="shared" si="35"/>
        <v>3.45</v>
      </c>
      <c r="P906" s="46" t="str">
        <f t="shared" ref="P906:P969" si="36">IF(O906&gt;$O$8,"FRAGILES","")</f>
        <v/>
      </c>
    </row>
    <row r="907" spans="11:16" s="46" customFormat="1" x14ac:dyDescent="0.3">
      <c r="K907" s="46" t="s">
        <v>2973</v>
      </c>
      <c r="L907" s="46" t="s">
        <v>2974</v>
      </c>
      <c r="M907" s="46" t="s">
        <v>2975</v>
      </c>
      <c r="N907" s="46">
        <v>3.52</v>
      </c>
      <c r="O907" s="46">
        <f t="shared" ref="O907:O970" si="37">N907+0</f>
        <v>3.52</v>
      </c>
      <c r="P907" s="46" t="str">
        <f t="shared" si="36"/>
        <v/>
      </c>
    </row>
    <row r="908" spans="11:16" s="46" customFormat="1" x14ac:dyDescent="0.3">
      <c r="K908" s="46" t="s">
        <v>2976</v>
      </c>
      <c r="L908" s="46" t="s">
        <v>2977</v>
      </c>
      <c r="M908" s="46" t="s">
        <v>966</v>
      </c>
      <c r="N908" s="46">
        <v>3.14</v>
      </c>
      <c r="O908" s="46">
        <f t="shared" si="37"/>
        <v>3.14</v>
      </c>
      <c r="P908" s="46" t="str">
        <f t="shared" si="36"/>
        <v/>
      </c>
    </row>
    <row r="909" spans="11:16" s="46" customFormat="1" x14ac:dyDescent="0.3">
      <c r="K909" s="46" t="s">
        <v>2978</v>
      </c>
      <c r="L909" s="46" t="s">
        <v>2979</v>
      </c>
      <c r="M909" s="46" t="s">
        <v>2980</v>
      </c>
      <c r="N909" s="46">
        <v>3.18</v>
      </c>
      <c r="O909" s="46">
        <f t="shared" si="37"/>
        <v>3.18</v>
      </c>
      <c r="P909" s="46" t="str">
        <f t="shared" si="36"/>
        <v/>
      </c>
    </row>
    <row r="910" spans="11:16" s="46" customFormat="1" x14ac:dyDescent="0.3">
      <c r="K910" s="46" t="s">
        <v>2981</v>
      </c>
      <c r="L910" s="46" t="s">
        <v>2982</v>
      </c>
      <c r="M910" s="46" t="s">
        <v>971</v>
      </c>
      <c r="N910" s="46">
        <v>3.07</v>
      </c>
      <c r="O910" s="46">
        <f t="shared" si="37"/>
        <v>3.07</v>
      </c>
      <c r="P910" s="46" t="str">
        <f t="shared" si="36"/>
        <v/>
      </c>
    </row>
    <row r="911" spans="11:16" s="46" customFormat="1" x14ac:dyDescent="0.3">
      <c r="K911" s="46" t="s">
        <v>2983</v>
      </c>
      <c r="L911" s="46" t="s">
        <v>1681</v>
      </c>
      <c r="M911" s="46" t="s">
        <v>2984</v>
      </c>
      <c r="N911" s="46">
        <v>3.69</v>
      </c>
      <c r="O911" s="46">
        <f t="shared" si="37"/>
        <v>3.69</v>
      </c>
      <c r="P911" s="46" t="str">
        <f t="shared" si="36"/>
        <v/>
      </c>
    </row>
    <row r="912" spans="11:16" s="46" customFormat="1" x14ac:dyDescent="0.3">
      <c r="K912" s="46" t="s">
        <v>2985</v>
      </c>
      <c r="L912" s="46" t="s">
        <v>2986</v>
      </c>
      <c r="M912" s="46" t="s">
        <v>976</v>
      </c>
      <c r="N912" s="46">
        <v>3.8</v>
      </c>
      <c r="O912" s="46">
        <f t="shared" si="37"/>
        <v>3.8</v>
      </c>
      <c r="P912" s="46" t="str">
        <f t="shared" si="36"/>
        <v/>
      </c>
    </row>
    <row r="913" spans="11:16" s="46" customFormat="1" x14ac:dyDescent="0.3">
      <c r="K913" s="46" t="s">
        <v>2987</v>
      </c>
      <c r="L913" s="46" t="s">
        <v>2988</v>
      </c>
      <c r="M913" s="46" t="s">
        <v>981</v>
      </c>
      <c r="N913" s="46">
        <v>3.72</v>
      </c>
      <c r="O913" s="46">
        <f t="shared" si="37"/>
        <v>3.72</v>
      </c>
      <c r="P913" s="46" t="str">
        <f t="shared" si="36"/>
        <v/>
      </c>
    </row>
    <row r="914" spans="11:16" s="46" customFormat="1" x14ac:dyDescent="0.3">
      <c r="K914" s="46" t="s">
        <v>2989</v>
      </c>
      <c r="L914" s="46" t="s">
        <v>2990</v>
      </c>
      <c r="M914" s="46" t="s">
        <v>2991</v>
      </c>
      <c r="N914" s="46">
        <v>2.93</v>
      </c>
      <c r="O914" s="46">
        <f t="shared" si="37"/>
        <v>2.93</v>
      </c>
      <c r="P914" s="46" t="str">
        <f t="shared" si="36"/>
        <v/>
      </c>
    </row>
    <row r="915" spans="11:16" s="46" customFormat="1" x14ac:dyDescent="0.3">
      <c r="K915" s="46" t="s">
        <v>2992</v>
      </c>
      <c r="L915" s="46" t="s">
        <v>2993</v>
      </c>
      <c r="M915" s="46" t="s">
        <v>2994</v>
      </c>
      <c r="N915" s="46">
        <v>3.69</v>
      </c>
      <c r="O915" s="46">
        <f t="shared" si="37"/>
        <v>3.69</v>
      </c>
      <c r="P915" s="46" t="str">
        <f t="shared" si="36"/>
        <v/>
      </c>
    </row>
    <row r="916" spans="11:16" s="46" customFormat="1" x14ac:dyDescent="0.3">
      <c r="K916" s="46" t="s">
        <v>2995</v>
      </c>
      <c r="L916" s="46" t="s">
        <v>2996</v>
      </c>
      <c r="M916" s="46" t="s">
        <v>2997</v>
      </c>
      <c r="N916" s="46">
        <v>3</v>
      </c>
      <c r="O916" s="46">
        <f t="shared" si="37"/>
        <v>3</v>
      </c>
      <c r="P916" s="46" t="str">
        <f t="shared" si="36"/>
        <v/>
      </c>
    </row>
    <row r="917" spans="11:16" s="46" customFormat="1" x14ac:dyDescent="0.3">
      <c r="K917" s="46" t="s">
        <v>2998</v>
      </c>
      <c r="L917" s="46" t="s">
        <v>2999</v>
      </c>
      <c r="M917" s="46" t="s">
        <v>3000</v>
      </c>
      <c r="N917" s="46">
        <v>3.04</v>
      </c>
      <c r="O917" s="46">
        <f t="shared" si="37"/>
        <v>3.04</v>
      </c>
      <c r="P917" s="46" t="str">
        <f t="shared" si="36"/>
        <v/>
      </c>
    </row>
    <row r="918" spans="11:16" s="46" customFormat="1" x14ac:dyDescent="0.3">
      <c r="K918" s="46" t="s">
        <v>3001</v>
      </c>
      <c r="L918" s="46" t="s">
        <v>3002</v>
      </c>
      <c r="M918" s="46" t="s">
        <v>3003</v>
      </c>
      <c r="N918" s="46">
        <v>3.49</v>
      </c>
      <c r="O918" s="46">
        <f t="shared" si="37"/>
        <v>3.49</v>
      </c>
      <c r="P918" s="46" t="str">
        <f t="shared" si="36"/>
        <v/>
      </c>
    </row>
    <row r="919" spans="11:16" s="46" customFormat="1" x14ac:dyDescent="0.3">
      <c r="K919" s="46" t="s">
        <v>3004</v>
      </c>
      <c r="L919" s="46" t="s">
        <v>3005</v>
      </c>
      <c r="M919" s="46" t="s">
        <v>3006</v>
      </c>
      <c r="N919" s="46">
        <v>3.15</v>
      </c>
      <c r="O919" s="46">
        <f t="shared" si="37"/>
        <v>3.15</v>
      </c>
      <c r="P919" s="46" t="str">
        <f t="shared" si="36"/>
        <v/>
      </c>
    </row>
    <row r="920" spans="11:16" s="46" customFormat="1" x14ac:dyDescent="0.3">
      <c r="K920" s="46" t="s">
        <v>3007</v>
      </c>
      <c r="L920" s="46" t="s">
        <v>3008</v>
      </c>
      <c r="M920" s="46" t="s">
        <v>3009</v>
      </c>
      <c r="N920" s="46">
        <v>2.96</v>
      </c>
      <c r="O920" s="46">
        <f t="shared" si="37"/>
        <v>2.96</v>
      </c>
      <c r="P920" s="46" t="str">
        <f t="shared" si="36"/>
        <v/>
      </c>
    </row>
    <row r="921" spans="11:16" s="46" customFormat="1" x14ac:dyDescent="0.3">
      <c r="K921" s="46" t="s">
        <v>3010</v>
      </c>
      <c r="L921" s="46" t="s">
        <v>3011</v>
      </c>
      <c r="M921" s="46" t="s">
        <v>3012</v>
      </c>
      <c r="N921" s="46">
        <v>3.65</v>
      </c>
      <c r="O921" s="46">
        <f t="shared" si="37"/>
        <v>3.65</v>
      </c>
      <c r="P921" s="46" t="str">
        <f t="shared" si="36"/>
        <v/>
      </c>
    </row>
    <row r="922" spans="11:16" s="46" customFormat="1" x14ac:dyDescent="0.3">
      <c r="K922" s="46" t="s">
        <v>3013</v>
      </c>
      <c r="L922" s="46" t="s">
        <v>3014</v>
      </c>
      <c r="M922" s="46" t="s">
        <v>3015</v>
      </c>
      <c r="N922" s="46">
        <v>3.97</v>
      </c>
      <c r="O922" s="46">
        <f t="shared" si="37"/>
        <v>3.97</v>
      </c>
      <c r="P922" s="46" t="str">
        <f t="shared" si="36"/>
        <v>FRAGILES</v>
      </c>
    </row>
    <row r="923" spans="11:16" s="46" customFormat="1" x14ac:dyDescent="0.3">
      <c r="K923" s="46" t="s">
        <v>3016</v>
      </c>
      <c r="L923" s="46" t="s">
        <v>3017</v>
      </c>
      <c r="M923" s="46" t="s">
        <v>986</v>
      </c>
      <c r="N923" s="46">
        <v>3.8</v>
      </c>
      <c r="O923" s="46">
        <f t="shared" si="37"/>
        <v>3.8</v>
      </c>
      <c r="P923" s="46" t="str">
        <f t="shared" si="36"/>
        <v/>
      </c>
    </row>
    <row r="924" spans="11:16" s="46" customFormat="1" x14ac:dyDescent="0.3">
      <c r="K924" s="46" t="s">
        <v>3018</v>
      </c>
      <c r="L924" s="46" t="s">
        <v>3019</v>
      </c>
      <c r="M924" s="46" t="s">
        <v>3020</v>
      </c>
      <c r="N924" s="46">
        <v>4.82</v>
      </c>
      <c r="O924" s="46">
        <f t="shared" si="37"/>
        <v>4.82</v>
      </c>
      <c r="P924" s="46" t="str">
        <f t="shared" si="36"/>
        <v>FRAGILES</v>
      </c>
    </row>
    <row r="925" spans="11:16" s="46" customFormat="1" x14ac:dyDescent="0.3">
      <c r="K925" s="46" t="s">
        <v>3021</v>
      </c>
      <c r="L925" s="46" t="s">
        <v>3022</v>
      </c>
      <c r="M925" s="46" t="s">
        <v>3023</v>
      </c>
      <c r="N925" s="46">
        <v>2.83</v>
      </c>
      <c r="O925" s="46">
        <f t="shared" si="37"/>
        <v>2.83</v>
      </c>
      <c r="P925" s="46" t="str">
        <f t="shared" si="36"/>
        <v/>
      </c>
    </row>
    <row r="926" spans="11:16" s="46" customFormat="1" x14ac:dyDescent="0.3">
      <c r="K926" s="46" t="s">
        <v>3024</v>
      </c>
      <c r="L926" s="46" t="s">
        <v>3025</v>
      </c>
      <c r="M926" s="46" t="s">
        <v>3026</v>
      </c>
      <c r="N926" s="46">
        <v>3.99</v>
      </c>
      <c r="O926" s="46">
        <f t="shared" si="37"/>
        <v>3.99</v>
      </c>
      <c r="P926" s="46" t="str">
        <f t="shared" si="36"/>
        <v>FRAGILES</v>
      </c>
    </row>
    <row r="927" spans="11:16" s="46" customFormat="1" x14ac:dyDescent="0.3">
      <c r="K927" s="46" t="s">
        <v>3027</v>
      </c>
      <c r="L927" s="46" t="s">
        <v>3028</v>
      </c>
      <c r="M927" s="46" t="s">
        <v>3029</v>
      </c>
      <c r="N927" s="46">
        <v>3.07</v>
      </c>
      <c r="O927" s="46">
        <f t="shared" si="37"/>
        <v>3.07</v>
      </c>
      <c r="P927" s="46" t="str">
        <f t="shared" si="36"/>
        <v/>
      </c>
    </row>
    <row r="928" spans="11:16" s="46" customFormat="1" x14ac:dyDescent="0.3">
      <c r="K928" s="46" t="s">
        <v>3030</v>
      </c>
      <c r="L928" s="46" t="s">
        <v>2739</v>
      </c>
      <c r="M928" s="46" t="s">
        <v>991</v>
      </c>
      <c r="N928" s="46">
        <v>3.12</v>
      </c>
      <c r="O928" s="46">
        <f t="shared" si="37"/>
        <v>3.12</v>
      </c>
      <c r="P928" s="46" t="str">
        <f t="shared" si="36"/>
        <v/>
      </c>
    </row>
    <row r="929" spans="11:16" s="46" customFormat="1" x14ac:dyDescent="0.3">
      <c r="K929" s="46" t="s">
        <v>3031</v>
      </c>
      <c r="L929" s="46" t="s">
        <v>3032</v>
      </c>
      <c r="M929" s="46" t="s">
        <v>3033</v>
      </c>
      <c r="N929" s="46">
        <v>3.67</v>
      </c>
      <c r="O929" s="46">
        <f t="shared" si="37"/>
        <v>3.67</v>
      </c>
      <c r="P929" s="46" t="str">
        <f t="shared" si="36"/>
        <v/>
      </c>
    </row>
    <row r="930" spans="11:16" s="46" customFormat="1" x14ac:dyDescent="0.3">
      <c r="K930" s="46" t="s">
        <v>3034</v>
      </c>
      <c r="L930" s="46" t="s">
        <v>3035</v>
      </c>
      <c r="M930" s="46" t="s">
        <v>3036</v>
      </c>
      <c r="N930" s="46">
        <v>3.44</v>
      </c>
      <c r="O930" s="46">
        <f t="shared" si="37"/>
        <v>3.44</v>
      </c>
      <c r="P930" s="46" t="str">
        <f t="shared" si="36"/>
        <v/>
      </c>
    </row>
    <row r="931" spans="11:16" s="46" customFormat="1" x14ac:dyDescent="0.3">
      <c r="K931" s="46" t="s">
        <v>3037</v>
      </c>
      <c r="L931" s="46" t="s">
        <v>1200</v>
      </c>
      <c r="M931" s="46" t="s">
        <v>996</v>
      </c>
      <c r="N931" s="46">
        <v>3.43</v>
      </c>
      <c r="O931" s="46">
        <f t="shared" si="37"/>
        <v>3.43</v>
      </c>
      <c r="P931" s="46" t="str">
        <f t="shared" si="36"/>
        <v/>
      </c>
    </row>
    <row r="932" spans="11:16" s="46" customFormat="1" x14ac:dyDescent="0.3">
      <c r="K932" s="46" t="s">
        <v>3038</v>
      </c>
      <c r="L932" s="46" t="s">
        <v>651</v>
      </c>
      <c r="M932" s="46" t="s">
        <v>3039</v>
      </c>
      <c r="N932" s="46">
        <v>3.65</v>
      </c>
      <c r="O932" s="46">
        <f t="shared" si="37"/>
        <v>3.65</v>
      </c>
      <c r="P932" s="46" t="str">
        <f t="shared" si="36"/>
        <v/>
      </c>
    </row>
    <row r="933" spans="11:16" s="46" customFormat="1" x14ac:dyDescent="0.3">
      <c r="K933" s="46" t="s">
        <v>3040</v>
      </c>
      <c r="L933" s="46" t="s">
        <v>3041</v>
      </c>
      <c r="M933" s="46" t="s">
        <v>3042</v>
      </c>
      <c r="N933" s="46">
        <v>2.99</v>
      </c>
      <c r="O933" s="46">
        <f t="shared" si="37"/>
        <v>2.99</v>
      </c>
      <c r="P933" s="46" t="str">
        <f t="shared" si="36"/>
        <v/>
      </c>
    </row>
    <row r="934" spans="11:16" s="46" customFormat="1" x14ac:dyDescent="0.3">
      <c r="K934" s="46" t="s">
        <v>3043</v>
      </c>
      <c r="L934" s="46" t="s">
        <v>3028</v>
      </c>
      <c r="M934" s="46" t="s">
        <v>1001</v>
      </c>
      <c r="N934" s="46">
        <v>4.09</v>
      </c>
      <c r="O934" s="46">
        <f t="shared" si="37"/>
        <v>4.09</v>
      </c>
      <c r="P934" s="46" t="str">
        <f t="shared" si="36"/>
        <v>FRAGILES</v>
      </c>
    </row>
    <row r="935" spans="11:16" s="46" customFormat="1" x14ac:dyDescent="0.3">
      <c r="K935" s="46" t="s">
        <v>3044</v>
      </c>
      <c r="L935" s="46" t="s">
        <v>3045</v>
      </c>
      <c r="M935" s="46" t="s">
        <v>3046</v>
      </c>
      <c r="N935" s="46">
        <v>2.96</v>
      </c>
      <c r="O935" s="46">
        <f t="shared" si="37"/>
        <v>2.96</v>
      </c>
      <c r="P935" s="46" t="str">
        <f t="shared" si="36"/>
        <v/>
      </c>
    </row>
    <row r="936" spans="11:16" s="46" customFormat="1" x14ac:dyDescent="0.3">
      <c r="K936" s="46" t="s">
        <v>3047</v>
      </c>
      <c r="L936" s="46" t="s">
        <v>3048</v>
      </c>
      <c r="M936" s="46" t="s">
        <v>1006</v>
      </c>
      <c r="N936" s="46">
        <v>3.7</v>
      </c>
      <c r="O936" s="46">
        <f t="shared" si="37"/>
        <v>3.7</v>
      </c>
      <c r="P936" s="46" t="str">
        <f t="shared" si="36"/>
        <v/>
      </c>
    </row>
    <row r="937" spans="11:16" s="46" customFormat="1" x14ac:dyDescent="0.3">
      <c r="K937" s="46" t="s">
        <v>3049</v>
      </c>
      <c r="L937" s="46" t="s">
        <v>3050</v>
      </c>
      <c r="M937" s="46" t="s">
        <v>3051</v>
      </c>
      <c r="N937" s="46">
        <v>3.59</v>
      </c>
      <c r="O937" s="46">
        <f t="shared" si="37"/>
        <v>3.59</v>
      </c>
      <c r="P937" s="46" t="str">
        <f t="shared" si="36"/>
        <v/>
      </c>
    </row>
    <row r="938" spans="11:16" s="46" customFormat="1" x14ac:dyDescent="0.3">
      <c r="K938" s="46" t="s">
        <v>3052</v>
      </c>
      <c r="L938" s="46" t="s">
        <v>676</v>
      </c>
      <c r="M938" s="46" t="s">
        <v>3053</v>
      </c>
      <c r="N938" s="46">
        <v>2.2400000000000002</v>
      </c>
      <c r="O938" s="46">
        <f t="shared" si="37"/>
        <v>2.2400000000000002</v>
      </c>
      <c r="P938" s="46" t="str">
        <f t="shared" si="36"/>
        <v/>
      </c>
    </row>
    <row r="939" spans="11:16" s="46" customFormat="1" x14ac:dyDescent="0.3">
      <c r="K939" s="46" t="s">
        <v>3052</v>
      </c>
      <c r="L939" s="46" t="s">
        <v>3054</v>
      </c>
      <c r="M939" s="46" t="s">
        <v>1011</v>
      </c>
      <c r="N939" s="46">
        <v>2.39</v>
      </c>
      <c r="O939" s="46">
        <f t="shared" si="37"/>
        <v>2.39</v>
      </c>
      <c r="P939" s="46" t="str">
        <f t="shared" si="36"/>
        <v/>
      </c>
    </row>
    <row r="940" spans="11:16" s="46" customFormat="1" x14ac:dyDescent="0.3">
      <c r="K940" s="46" t="s">
        <v>3055</v>
      </c>
      <c r="L940" s="46" t="s">
        <v>3056</v>
      </c>
      <c r="M940" s="46" t="s">
        <v>3057</v>
      </c>
      <c r="N940" s="46">
        <v>3.17</v>
      </c>
      <c r="O940" s="46">
        <f t="shared" si="37"/>
        <v>3.17</v>
      </c>
      <c r="P940" s="46" t="str">
        <f t="shared" si="36"/>
        <v/>
      </c>
    </row>
    <row r="941" spans="11:16" s="46" customFormat="1" x14ac:dyDescent="0.3">
      <c r="K941" s="46" t="s">
        <v>3058</v>
      </c>
      <c r="L941" s="46" t="s">
        <v>3059</v>
      </c>
      <c r="M941" s="46" t="s">
        <v>3060</v>
      </c>
      <c r="N941" s="46">
        <v>2.54</v>
      </c>
      <c r="O941" s="46">
        <f t="shared" si="37"/>
        <v>2.54</v>
      </c>
      <c r="P941" s="46" t="str">
        <f t="shared" si="36"/>
        <v/>
      </c>
    </row>
    <row r="942" spans="11:16" s="46" customFormat="1" x14ac:dyDescent="0.3">
      <c r="K942" s="46" t="s">
        <v>3061</v>
      </c>
      <c r="L942" s="46" t="s">
        <v>3062</v>
      </c>
      <c r="M942" s="46" t="s">
        <v>3063</v>
      </c>
      <c r="N942" s="46">
        <v>3.59</v>
      </c>
      <c r="O942" s="46">
        <f t="shared" si="37"/>
        <v>3.59</v>
      </c>
      <c r="P942" s="46" t="str">
        <f t="shared" si="36"/>
        <v/>
      </c>
    </row>
    <row r="943" spans="11:16" s="46" customFormat="1" x14ac:dyDescent="0.3">
      <c r="K943" s="46" t="s">
        <v>3064</v>
      </c>
      <c r="L943" s="46" t="s">
        <v>3065</v>
      </c>
      <c r="M943" s="46" t="s">
        <v>1016</v>
      </c>
      <c r="N943" s="46">
        <v>2.81</v>
      </c>
      <c r="O943" s="46">
        <f t="shared" si="37"/>
        <v>2.81</v>
      </c>
      <c r="P943" s="46" t="str">
        <f t="shared" si="36"/>
        <v/>
      </c>
    </row>
    <row r="944" spans="11:16" s="46" customFormat="1" x14ac:dyDescent="0.3">
      <c r="K944" s="46" t="s">
        <v>3066</v>
      </c>
      <c r="L944" s="46" t="s">
        <v>3067</v>
      </c>
      <c r="M944" s="46" t="s">
        <v>3068</v>
      </c>
      <c r="N944" s="46">
        <v>2.35</v>
      </c>
      <c r="O944" s="46">
        <f t="shared" si="37"/>
        <v>2.35</v>
      </c>
      <c r="P944" s="46" t="str">
        <f t="shared" si="36"/>
        <v/>
      </c>
    </row>
    <row r="945" spans="11:16" s="46" customFormat="1" x14ac:dyDescent="0.3">
      <c r="K945" s="46" t="s">
        <v>3069</v>
      </c>
      <c r="L945" s="46" t="s">
        <v>3070</v>
      </c>
      <c r="M945" s="46" t="s">
        <v>1021</v>
      </c>
      <c r="N945" s="46">
        <v>3.54</v>
      </c>
      <c r="O945" s="46">
        <f t="shared" si="37"/>
        <v>3.54</v>
      </c>
      <c r="P945" s="46" t="str">
        <f t="shared" si="36"/>
        <v/>
      </c>
    </row>
    <row r="946" spans="11:16" s="46" customFormat="1" x14ac:dyDescent="0.3">
      <c r="K946" s="46" t="s">
        <v>3071</v>
      </c>
      <c r="L946" s="46" t="s">
        <v>3025</v>
      </c>
      <c r="M946" s="46" t="s">
        <v>3072</v>
      </c>
      <c r="N946" s="46">
        <v>3.11</v>
      </c>
      <c r="O946" s="46">
        <f t="shared" si="37"/>
        <v>3.11</v>
      </c>
      <c r="P946" s="46" t="str">
        <f t="shared" si="36"/>
        <v/>
      </c>
    </row>
    <row r="947" spans="11:16" s="46" customFormat="1" x14ac:dyDescent="0.3">
      <c r="K947" s="46" t="s">
        <v>3073</v>
      </c>
      <c r="L947" s="46" t="s">
        <v>3074</v>
      </c>
      <c r="M947" s="46" t="s">
        <v>3075</v>
      </c>
      <c r="N947" s="46">
        <v>2.34</v>
      </c>
      <c r="O947" s="46">
        <f t="shared" si="37"/>
        <v>2.34</v>
      </c>
      <c r="P947" s="46" t="str">
        <f t="shared" si="36"/>
        <v/>
      </c>
    </row>
    <row r="948" spans="11:16" s="46" customFormat="1" x14ac:dyDescent="0.3">
      <c r="K948" s="46" t="s">
        <v>3076</v>
      </c>
      <c r="L948" s="46" t="s">
        <v>3077</v>
      </c>
      <c r="M948" s="46" t="s">
        <v>3078</v>
      </c>
      <c r="N948" s="46">
        <v>3.01</v>
      </c>
      <c r="O948" s="46">
        <f t="shared" si="37"/>
        <v>3.01</v>
      </c>
      <c r="P948" s="46" t="str">
        <f t="shared" si="36"/>
        <v/>
      </c>
    </row>
    <row r="949" spans="11:16" s="46" customFormat="1" x14ac:dyDescent="0.3">
      <c r="K949" s="46" t="s">
        <v>3079</v>
      </c>
      <c r="L949" s="46" t="s">
        <v>3080</v>
      </c>
      <c r="M949" s="46" t="s">
        <v>3081</v>
      </c>
      <c r="N949" s="46">
        <v>3.16</v>
      </c>
      <c r="O949" s="46">
        <f t="shared" si="37"/>
        <v>3.16</v>
      </c>
      <c r="P949" s="46" t="str">
        <f t="shared" si="36"/>
        <v/>
      </c>
    </row>
    <row r="950" spans="11:16" s="46" customFormat="1" x14ac:dyDescent="0.3">
      <c r="K950" s="46" t="s">
        <v>3082</v>
      </c>
      <c r="L950" s="46" t="s">
        <v>3083</v>
      </c>
      <c r="M950" s="46" t="s">
        <v>3084</v>
      </c>
      <c r="N950" s="46">
        <v>3.83</v>
      </c>
      <c r="O950" s="46">
        <f t="shared" si="37"/>
        <v>3.83</v>
      </c>
      <c r="P950" s="46" t="str">
        <f t="shared" si="36"/>
        <v>FRAGILES</v>
      </c>
    </row>
    <row r="951" spans="11:16" s="46" customFormat="1" x14ac:dyDescent="0.3">
      <c r="K951" s="46" t="s">
        <v>3085</v>
      </c>
      <c r="L951" s="46" t="s">
        <v>3086</v>
      </c>
      <c r="M951" s="46" t="s">
        <v>1026</v>
      </c>
      <c r="N951" s="46">
        <v>3.58</v>
      </c>
      <c r="O951" s="46">
        <f t="shared" si="37"/>
        <v>3.58</v>
      </c>
      <c r="P951" s="46" t="str">
        <f t="shared" si="36"/>
        <v/>
      </c>
    </row>
    <row r="952" spans="11:16" s="46" customFormat="1" x14ac:dyDescent="0.3">
      <c r="K952" s="46" t="s">
        <v>3087</v>
      </c>
      <c r="L952" s="46" t="s">
        <v>3088</v>
      </c>
      <c r="M952" s="46" t="s">
        <v>3089</v>
      </c>
      <c r="N952" s="46">
        <v>3.07</v>
      </c>
      <c r="O952" s="46">
        <f t="shared" si="37"/>
        <v>3.07</v>
      </c>
      <c r="P952" s="46" t="str">
        <f t="shared" si="36"/>
        <v/>
      </c>
    </row>
    <row r="953" spans="11:16" s="46" customFormat="1" x14ac:dyDescent="0.3">
      <c r="K953" s="46" t="s">
        <v>3090</v>
      </c>
      <c r="L953" s="46" t="s">
        <v>3091</v>
      </c>
      <c r="M953" s="46" t="s">
        <v>3092</v>
      </c>
      <c r="N953" s="46">
        <v>3.37</v>
      </c>
      <c r="O953" s="46">
        <f t="shared" si="37"/>
        <v>3.37</v>
      </c>
      <c r="P953" s="46" t="str">
        <f t="shared" si="36"/>
        <v/>
      </c>
    </row>
    <row r="954" spans="11:16" s="46" customFormat="1" x14ac:dyDescent="0.3">
      <c r="K954" s="46" t="s">
        <v>3093</v>
      </c>
      <c r="L954" s="46" t="s">
        <v>2237</v>
      </c>
      <c r="M954" s="46" t="s">
        <v>3094</v>
      </c>
      <c r="N954" s="46">
        <v>3.12</v>
      </c>
      <c r="O954" s="46">
        <f t="shared" si="37"/>
        <v>3.12</v>
      </c>
      <c r="P954" s="46" t="str">
        <f t="shared" si="36"/>
        <v/>
      </c>
    </row>
    <row r="955" spans="11:16" s="46" customFormat="1" x14ac:dyDescent="0.3">
      <c r="K955" s="46" t="s">
        <v>3095</v>
      </c>
      <c r="L955" s="46" t="s">
        <v>3096</v>
      </c>
      <c r="M955" s="46" t="s">
        <v>1031</v>
      </c>
      <c r="N955" s="46">
        <v>3.96</v>
      </c>
      <c r="O955" s="46">
        <f t="shared" si="37"/>
        <v>3.96</v>
      </c>
      <c r="P955" s="46" t="str">
        <f t="shared" si="36"/>
        <v>FRAGILES</v>
      </c>
    </row>
    <row r="956" spans="11:16" s="46" customFormat="1" x14ac:dyDescent="0.3">
      <c r="K956" s="46" t="s">
        <v>3097</v>
      </c>
      <c r="L956" s="46" t="s">
        <v>3098</v>
      </c>
      <c r="M956" s="46" t="s">
        <v>3099</v>
      </c>
      <c r="N956" s="46">
        <v>2.83</v>
      </c>
      <c r="O956" s="46">
        <f t="shared" si="37"/>
        <v>2.83</v>
      </c>
      <c r="P956" s="46" t="str">
        <f t="shared" si="36"/>
        <v/>
      </c>
    </row>
    <row r="957" spans="11:16" s="46" customFormat="1" x14ac:dyDescent="0.3">
      <c r="K957" s="46" t="s">
        <v>3100</v>
      </c>
      <c r="L957" s="46" t="s">
        <v>2800</v>
      </c>
      <c r="M957" s="46" t="s">
        <v>3101</v>
      </c>
      <c r="N957" s="46">
        <v>3.18</v>
      </c>
      <c r="O957" s="46">
        <f t="shared" si="37"/>
        <v>3.18</v>
      </c>
      <c r="P957" s="46" t="str">
        <f t="shared" si="36"/>
        <v/>
      </c>
    </row>
    <row r="958" spans="11:16" s="46" customFormat="1" x14ac:dyDescent="0.3">
      <c r="K958" s="46" t="s">
        <v>3102</v>
      </c>
      <c r="L958" s="46" t="s">
        <v>3103</v>
      </c>
      <c r="M958" s="46" t="s">
        <v>3104</v>
      </c>
      <c r="N958" s="46">
        <v>3.35</v>
      </c>
      <c r="O958" s="46">
        <f t="shared" si="37"/>
        <v>3.35</v>
      </c>
      <c r="P958" s="46" t="str">
        <f t="shared" si="36"/>
        <v/>
      </c>
    </row>
    <row r="959" spans="11:16" s="46" customFormat="1" x14ac:dyDescent="0.3">
      <c r="K959" s="46" t="s">
        <v>3105</v>
      </c>
      <c r="L959" s="46" t="s">
        <v>3106</v>
      </c>
      <c r="M959" s="46" t="s">
        <v>3107</v>
      </c>
      <c r="N959" s="46">
        <v>2.76</v>
      </c>
      <c r="O959" s="46">
        <f t="shared" si="37"/>
        <v>2.76</v>
      </c>
      <c r="P959" s="46" t="str">
        <f t="shared" si="36"/>
        <v/>
      </c>
    </row>
    <row r="960" spans="11:16" s="46" customFormat="1" x14ac:dyDescent="0.3">
      <c r="K960" s="46" t="s">
        <v>3108</v>
      </c>
      <c r="L960" s="46" t="s">
        <v>1926</v>
      </c>
      <c r="M960" s="46" t="s">
        <v>3109</v>
      </c>
      <c r="N960" s="46">
        <v>3.13</v>
      </c>
      <c r="O960" s="46">
        <f t="shared" si="37"/>
        <v>3.13</v>
      </c>
      <c r="P960" s="46" t="str">
        <f t="shared" si="36"/>
        <v/>
      </c>
    </row>
    <row r="961" spans="11:16" s="46" customFormat="1" x14ac:dyDescent="0.3">
      <c r="K961" s="46" t="s">
        <v>3110</v>
      </c>
      <c r="L961" s="46" t="s">
        <v>3111</v>
      </c>
      <c r="M961" s="46" t="s">
        <v>3112</v>
      </c>
      <c r="N961" s="46">
        <v>3.31</v>
      </c>
      <c r="O961" s="46">
        <f t="shared" si="37"/>
        <v>3.31</v>
      </c>
      <c r="P961" s="46" t="str">
        <f t="shared" si="36"/>
        <v/>
      </c>
    </row>
    <row r="962" spans="11:16" s="46" customFormat="1" x14ac:dyDescent="0.3">
      <c r="K962" s="46" t="s">
        <v>3113</v>
      </c>
      <c r="L962" s="46" t="s">
        <v>3114</v>
      </c>
      <c r="M962" s="46" t="s">
        <v>1036</v>
      </c>
      <c r="N962" s="46">
        <v>3.6</v>
      </c>
      <c r="O962" s="46">
        <f t="shared" si="37"/>
        <v>3.6</v>
      </c>
      <c r="P962" s="46" t="str">
        <f t="shared" si="36"/>
        <v/>
      </c>
    </row>
    <row r="963" spans="11:16" s="46" customFormat="1" x14ac:dyDescent="0.3">
      <c r="K963" s="46" t="s">
        <v>3115</v>
      </c>
      <c r="L963" s="46" t="s">
        <v>3116</v>
      </c>
      <c r="M963" s="46" t="s">
        <v>3117</v>
      </c>
      <c r="N963" s="46">
        <v>3.56</v>
      </c>
      <c r="O963" s="46">
        <f t="shared" si="37"/>
        <v>3.56</v>
      </c>
      <c r="P963" s="46" t="str">
        <f t="shared" si="36"/>
        <v/>
      </c>
    </row>
    <row r="964" spans="11:16" s="46" customFormat="1" x14ac:dyDescent="0.3">
      <c r="K964" s="46" t="s">
        <v>3118</v>
      </c>
      <c r="L964" s="46" t="s">
        <v>3119</v>
      </c>
      <c r="M964" s="46" t="s">
        <v>3120</v>
      </c>
      <c r="N964" s="46">
        <v>3.86</v>
      </c>
      <c r="O964" s="46">
        <f t="shared" si="37"/>
        <v>3.86</v>
      </c>
      <c r="P964" s="46" t="str">
        <f t="shared" si="36"/>
        <v>FRAGILES</v>
      </c>
    </row>
    <row r="965" spans="11:16" s="46" customFormat="1" x14ac:dyDescent="0.3">
      <c r="K965" s="46" t="s">
        <v>3121</v>
      </c>
      <c r="L965" s="46" t="s">
        <v>382</v>
      </c>
      <c r="M965" s="46" t="s">
        <v>3122</v>
      </c>
      <c r="N965" s="46">
        <v>2.75</v>
      </c>
      <c r="O965" s="46">
        <f t="shared" si="37"/>
        <v>2.75</v>
      </c>
      <c r="P965" s="46" t="str">
        <f t="shared" si="36"/>
        <v/>
      </c>
    </row>
    <row r="966" spans="11:16" s="46" customFormat="1" x14ac:dyDescent="0.3">
      <c r="K966" s="46" t="s">
        <v>3123</v>
      </c>
      <c r="L966" s="46" t="s">
        <v>2316</v>
      </c>
      <c r="M966" s="46" t="s">
        <v>3124</v>
      </c>
      <c r="N966" s="46">
        <v>2.97</v>
      </c>
      <c r="O966" s="46">
        <f t="shared" si="37"/>
        <v>2.97</v>
      </c>
      <c r="P966" s="46" t="str">
        <f t="shared" si="36"/>
        <v/>
      </c>
    </row>
    <row r="967" spans="11:16" s="46" customFormat="1" x14ac:dyDescent="0.3">
      <c r="K967" s="46" t="s">
        <v>3125</v>
      </c>
      <c r="L967" s="46" t="s">
        <v>3126</v>
      </c>
      <c r="M967" s="46" t="s">
        <v>3127</v>
      </c>
      <c r="N967" s="46">
        <v>3.16</v>
      </c>
      <c r="O967" s="46">
        <f t="shared" si="37"/>
        <v>3.16</v>
      </c>
      <c r="P967" s="46" t="str">
        <f t="shared" si="36"/>
        <v/>
      </c>
    </row>
    <row r="968" spans="11:16" s="46" customFormat="1" x14ac:dyDescent="0.3">
      <c r="K968" s="46" t="s">
        <v>3128</v>
      </c>
      <c r="L968" s="46" t="s">
        <v>3129</v>
      </c>
      <c r="M968" s="46" t="s">
        <v>3130</v>
      </c>
      <c r="N968" s="46">
        <v>3.09</v>
      </c>
      <c r="O968" s="46">
        <f t="shared" si="37"/>
        <v>3.09</v>
      </c>
      <c r="P968" s="46" t="str">
        <f t="shared" si="36"/>
        <v/>
      </c>
    </row>
    <row r="969" spans="11:16" s="46" customFormat="1" x14ac:dyDescent="0.3">
      <c r="K969" s="46" t="s">
        <v>3131</v>
      </c>
      <c r="L969" s="46" t="s">
        <v>3132</v>
      </c>
      <c r="M969" s="46" t="s">
        <v>3133</v>
      </c>
      <c r="N969" s="46">
        <v>2.71</v>
      </c>
      <c r="O969" s="46">
        <f t="shared" si="37"/>
        <v>2.71</v>
      </c>
      <c r="P969" s="46" t="str">
        <f t="shared" si="36"/>
        <v/>
      </c>
    </row>
    <row r="970" spans="11:16" s="46" customFormat="1" x14ac:dyDescent="0.3">
      <c r="K970" s="46" t="s">
        <v>3134</v>
      </c>
      <c r="L970" s="46" t="s">
        <v>3135</v>
      </c>
      <c r="M970" s="46" t="s">
        <v>3136</v>
      </c>
      <c r="N970" s="46">
        <v>2.61</v>
      </c>
      <c r="O970" s="46">
        <f t="shared" si="37"/>
        <v>2.61</v>
      </c>
      <c r="P970" s="46" t="str">
        <f t="shared" ref="P970:P1033" si="38">IF(O970&gt;$O$8,"FRAGILES","")</f>
        <v/>
      </c>
    </row>
    <row r="971" spans="11:16" s="46" customFormat="1" x14ac:dyDescent="0.3">
      <c r="K971" s="46" t="s">
        <v>3137</v>
      </c>
      <c r="L971" s="46" t="s">
        <v>3138</v>
      </c>
      <c r="M971" s="46" t="s">
        <v>1041</v>
      </c>
      <c r="N971" s="46">
        <v>3.51</v>
      </c>
      <c r="O971" s="46">
        <f t="shared" ref="O971:O1034" si="39">N971+0</f>
        <v>3.51</v>
      </c>
      <c r="P971" s="46" t="str">
        <f t="shared" si="38"/>
        <v/>
      </c>
    </row>
    <row r="972" spans="11:16" s="46" customFormat="1" x14ac:dyDescent="0.3">
      <c r="K972" s="46" t="s">
        <v>3139</v>
      </c>
      <c r="L972" s="46" t="s">
        <v>3140</v>
      </c>
      <c r="M972" s="46" t="s">
        <v>3141</v>
      </c>
      <c r="N972" s="46">
        <v>3.67</v>
      </c>
      <c r="O972" s="46">
        <f t="shared" si="39"/>
        <v>3.67</v>
      </c>
      <c r="P972" s="46" t="str">
        <f t="shared" si="38"/>
        <v/>
      </c>
    </row>
    <row r="973" spans="11:16" s="46" customFormat="1" x14ac:dyDescent="0.3">
      <c r="K973" s="46" t="s">
        <v>3142</v>
      </c>
      <c r="L973" s="46" t="s">
        <v>3143</v>
      </c>
      <c r="M973" s="46" t="s">
        <v>3144</v>
      </c>
      <c r="N973" s="46">
        <v>2.61</v>
      </c>
      <c r="O973" s="46">
        <f t="shared" si="39"/>
        <v>2.61</v>
      </c>
      <c r="P973" s="46" t="str">
        <f t="shared" si="38"/>
        <v/>
      </c>
    </row>
    <row r="974" spans="11:16" s="46" customFormat="1" x14ac:dyDescent="0.3">
      <c r="K974" s="46" t="s">
        <v>3145</v>
      </c>
      <c r="L974" s="46" t="s">
        <v>1370</v>
      </c>
      <c r="M974" s="46" t="s">
        <v>3146</v>
      </c>
      <c r="N974" s="46">
        <v>3</v>
      </c>
      <c r="O974" s="46">
        <f t="shared" si="39"/>
        <v>3</v>
      </c>
      <c r="P974" s="46" t="str">
        <f t="shared" si="38"/>
        <v/>
      </c>
    </row>
    <row r="975" spans="11:16" s="46" customFormat="1" x14ac:dyDescent="0.3">
      <c r="K975" s="46" t="s">
        <v>3147</v>
      </c>
      <c r="L975" s="46" t="s">
        <v>3148</v>
      </c>
      <c r="M975" s="46" t="s">
        <v>3149</v>
      </c>
      <c r="N975" s="46">
        <v>2.54</v>
      </c>
      <c r="O975" s="46">
        <f t="shared" si="39"/>
        <v>2.54</v>
      </c>
      <c r="P975" s="46" t="str">
        <f t="shared" si="38"/>
        <v/>
      </c>
    </row>
    <row r="976" spans="11:16" s="46" customFormat="1" x14ac:dyDescent="0.3">
      <c r="K976" s="46" t="s">
        <v>3150</v>
      </c>
      <c r="L976" s="46" t="s">
        <v>3151</v>
      </c>
      <c r="M976" s="46" t="s">
        <v>3152</v>
      </c>
      <c r="N976" s="46">
        <v>3.37</v>
      </c>
      <c r="O976" s="46">
        <f t="shared" si="39"/>
        <v>3.37</v>
      </c>
      <c r="P976" s="46" t="str">
        <f t="shared" si="38"/>
        <v/>
      </c>
    </row>
    <row r="977" spans="11:16" s="46" customFormat="1" x14ac:dyDescent="0.3">
      <c r="K977" s="46" t="s">
        <v>3153</v>
      </c>
      <c r="L977" s="46" t="s">
        <v>3154</v>
      </c>
      <c r="M977" s="46" t="s">
        <v>3155</v>
      </c>
      <c r="N977" s="46">
        <v>2.99</v>
      </c>
      <c r="O977" s="46">
        <f t="shared" si="39"/>
        <v>2.99</v>
      </c>
      <c r="P977" s="46" t="str">
        <f t="shared" si="38"/>
        <v/>
      </c>
    </row>
    <row r="978" spans="11:16" s="46" customFormat="1" x14ac:dyDescent="0.3">
      <c r="K978" s="46" t="s">
        <v>3156</v>
      </c>
      <c r="L978" s="46" t="s">
        <v>1978</v>
      </c>
      <c r="M978" s="46" t="s">
        <v>3157</v>
      </c>
      <c r="N978" s="46">
        <v>3.87</v>
      </c>
      <c r="O978" s="46">
        <f t="shared" si="39"/>
        <v>3.87</v>
      </c>
      <c r="P978" s="46" t="str">
        <f t="shared" si="38"/>
        <v>FRAGILES</v>
      </c>
    </row>
    <row r="979" spans="11:16" s="46" customFormat="1" x14ac:dyDescent="0.3">
      <c r="K979" s="46" t="s">
        <v>3158</v>
      </c>
      <c r="L979" s="46" t="s">
        <v>2134</v>
      </c>
      <c r="M979" s="46" t="s">
        <v>3159</v>
      </c>
      <c r="N979" s="46">
        <v>3.39</v>
      </c>
      <c r="O979" s="46">
        <f t="shared" si="39"/>
        <v>3.39</v>
      </c>
      <c r="P979" s="46" t="str">
        <f t="shared" si="38"/>
        <v/>
      </c>
    </row>
    <row r="980" spans="11:16" s="46" customFormat="1" x14ac:dyDescent="0.3">
      <c r="K980" s="46" t="s">
        <v>3160</v>
      </c>
      <c r="L980" s="46" t="s">
        <v>3161</v>
      </c>
      <c r="M980" s="46" t="s">
        <v>3162</v>
      </c>
      <c r="N980" s="46">
        <v>4</v>
      </c>
      <c r="O980" s="46">
        <f t="shared" si="39"/>
        <v>4</v>
      </c>
      <c r="P980" s="46" t="str">
        <f t="shared" si="38"/>
        <v>FRAGILES</v>
      </c>
    </row>
    <row r="981" spans="11:16" s="46" customFormat="1" x14ac:dyDescent="0.3">
      <c r="K981" s="46" t="s">
        <v>3163</v>
      </c>
      <c r="L981" s="46" t="s">
        <v>3164</v>
      </c>
      <c r="M981" s="46" t="s">
        <v>3165</v>
      </c>
      <c r="N981" s="46">
        <v>3.41</v>
      </c>
      <c r="O981" s="46">
        <f t="shared" si="39"/>
        <v>3.41</v>
      </c>
      <c r="P981" s="46" t="str">
        <f t="shared" si="38"/>
        <v/>
      </c>
    </row>
    <row r="982" spans="11:16" s="46" customFormat="1" x14ac:dyDescent="0.3">
      <c r="K982" s="46" t="s">
        <v>3166</v>
      </c>
      <c r="L982" s="46" t="s">
        <v>3167</v>
      </c>
      <c r="M982" s="46" t="s">
        <v>3168</v>
      </c>
      <c r="N982" s="46">
        <v>2.81</v>
      </c>
      <c r="O982" s="46">
        <f t="shared" si="39"/>
        <v>2.81</v>
      </c>
      <c r="P982" s="46" t="str">
        <f t="shared" si="38"/>
        <v/>
      </c>
    </row>
    <row r="983" spans="11:16" s="46" customFormat="1" x14ac:dyDescent="0.3">
      <c r="K983" s="46" t="s">
        <v>3169</v>
      </c>
      <c r="L983" s="46" t="s">
        <v>3170</v>
      </c>
      <c r="M983" s="46" t="s">
        <v>3171</v>
      </c>
      <c r="N983" s="46">
        <v>4.25</v>
      </c>
      <c r="O983" s="46">
        <f t="shared" si="39"/>
        <v>4.25</v>
      </c>
      <c r="P983" s="46" t="str">
        <f t="shared" si="38"/>
        <v>FRAGILES</v>
      </c>
    </row>
    <row r="984" spans="11:16" s="46" customFormat="1" x14ac:dyDescent="0.3">
      <c r="K984" s="46" t="s">
        <v>3172</v>
      </c>
      <c r="L984" s="46" t="s">
        <v>3173</v>
      </c>
      <c r="M984" s="46" t="s">
        <v>1060</v>
      </c>
      <c r="N984" s="46">
        <v>3</v>
      </c>
      <c r="O984" s="46">
        <f t="shared" si="39"/>
        <v>3</v>
      </c>
      <c r="P984" s="46" t="str">
        <f t="shared" si="38"/>
        <v/>
      </c>
    </row>
    <row r="985" spans="11:16" s="46" customFormat="1" x14ac:dyDescent="0.3">
      <c r="K985" s="46" t="s">
        <v>3174</v>
      </c>
      <c r="L985" s="46" t="s">
        <v>3175</v>
      </c>
      <c r="M985" s="46" t="s">
        <v>3176</v>
      </c>
      <c r="N985" s="46">
        <v>3.7</v>
      </c>
      <c r="O985" s="46">
        <f t="shared" si="39"/>
        <v>3.7</v>
      </c>
      <c r="P985" s="46" t="str">
        <f t="shared" si="38"/>
        <v/>
      </c>
    </row>
    <row r="986" spans="11:16" s="46" customFormat="1" x14ac:dyDescent="0.3">
      <c r="K986" s="46" t="s">
        <v>3177</v>
      </c>
      <c r="L986" s="46" t="s">
        <v>3178</v>
      </c>
      <c r="M986" s="46" t="s">
        <v>3179</v>
      </c>
      <c r="N986" s="46">
        <v>3.18</v>
      </c>
      <c r="O986" s="46">
        <f t="shared" si="39"/>
        <v>3.18</v>
      </c>
      <c r="P986" s="46" t="str">
        <f t="shared" si="38"/>
        <v/>
      </c>
    </row>
    <row r="987" spans="11:16" s="46" customFormat="1" x14ac:dyDescent="0.3">
      <c r="K987" s="46" t="s">
        <v>3180</v>
      </c>
      <c r="L987" s="46" t="s">
        <v>1818</v>
      </c>
      <c r="M987" s="46" t="s">
        <v>3181</v>
      </c>
      <c r="N987" s="46">
        <v>2.48</v>
      </c>
      <c r="O987" s="46">
        <f t="shared" si="39"/>
        <v>2.48</v>
      </c>
      <c r="P987" s="46" t="str">
        <f t="shared" si="38"/>
        <v/>
      </c>
    </row>
    <row r="988" spans="11:16" s="46" customFormat="1" x14ac:dyDescent="0.3">
      <c r="K988" s="46" t="s">
        <v>3182</v>
      </c>
      <c r="L988" s="46" t="s">
        <v>3183</v>
      </c>
      <c r="M988" s="46" t="s">
        <v>3184</v>
      </c>
      <c r="N988" s="46">
        <v>3.24</v>
      </c>
      <c r="O988" s="46">
        <f t="shared" si="39"/>
        <v>3.24</v>
      </c>
      <c r="P988" s="46" t="str">
        <f t="shared" si="38"/>
        <v/>
      </c>
    </row>
    <row r="989" spans="11:16" s="46" customFormat="1" x14ac:dyDescent="0.3">
      <c r="K989" s="46" t="s">
        <v>3185</v>
      </c>
      <c r="L989" s="46" t="s">
        <v>3186</v>
      </c>
      <c r="M989" s="46" t="s">
        <v>1065</v>
      </c>
      <c r="N989" s="46">
        <v>2.77</v>
      </c>
      <c r="O989" s="46">
        <f t="shared" si="39"/>
        <v>2.77</v>
      </c>
      <c r="P989" s="46" t="str">
        <f t="shared" si="38"/>
        <v/>
      </c>
    </row>
    <row r="990" spans="11:16" s="46" customFormat="1" x14ac:dyDescent="0.3">
      <c r="K990" s="46" t="s">
        <v>3187</v>
      </c>
      <c r="L990" s="46" t="s">
        <v>3188</v>
      </c>
      <c r="M990" s="46" t="s">
        <v>3189</v>
      </c>
      <c r="N990" s="46">
        <v>2.52</v>
      </c>
      <c r="O990" s="46">
        <f t="shared" si="39"/>
        <v>2.52</v>
      </c>
      <c r="P990" s="46" t="str">
        <f t="shared" si="38"/>
        <v/>
      </c>
    </row>
    <row r="991" spans="11:16" s="46" customFormat="1" x14ac:dyDescent="0.3">
      <c r="K991" s="46" t="s">
        <v>3190</v>
      </c>
      <c r="L991" s="46" t="s">
        <v>1471</v>
      </c>
      <c r="M991" s="46" t="s">
        <v>3191</v>
      </c>
      <c r="N991" s="46">
        <v>3.31</v>
      </c>
      <c r="O991" s="46">
        <f t="shared" si="39"/>
        <v>3.31</v>
      </c>
      <c r="P991" s="46" t="str">
        <f t="shared" si="38"/>
        <v/>
      </c>
    </row>
    <row r="992" spans="11:16" s="46" customFormat="1" x14ac:dyDescent="0.3">
      <c r="K992" s="46" t="s">
        <v>3192</v>
      </c>
      <c r="L992" s="46" t="s">
        <v>3193</v>
      </c>
      <c r="M992" s="46" t="s">
        <v>3194</v>
      </c>
      <c r="N992" s="46">
        <v>4.71</v>
      </c>
      <c r="O992" s="46">
        <f t="shared" si="39"/>
        <v>4.71</v>
      </c>
      <c r="P992" s="46" t="str">
        <f t="shared" si="38"/>
        <v>FRAGILES</v>
      </c>
    </row>
    <row r="993" spans="11:16" s="46" customFormat="1" x14ac:dyDescent="0.3">
      <c r="K993" s="46" t="s">
        <v>3195</v>
      </c>
      <c r="L993" s="46" t="s">
        <v>3196</v>
      </c>
      <c r="M993" s="46" t="s">
        <v>3197</v>
      </c>
      <c r="N993" s="46">
        <v>2.84</v>
      </c>
      <c r="O993" s="46">
        <f t="shared" si="39"/>
        <v>2.84</v>
      </c>
      <c r="P993" s="46" t="str">
        <f t="shared" si="38"/>
        <v/>
      </c>
    </row>
    <row r="994" spans="11:16" s="46" customFormat="1" x14ac:dyDescent="0.3">
      <c r="K994" s="46" t="s">
        <v>3198</v>
      </c>
      <c r="L994" s="46" t="s">
        <v>3199</v>
      </c>
      <c r="M994" s="46" t="s">
        <v>3200</v>
      </c>
      <c r="N994" s="46">
        <v>3.3</v>
      </c>
      <c r="O994" s="46">
        <f t="shared" si="39"/>
        <v>3.3</v>
      </c>
      <c r="P994" s="46" t="str">
        <f t="shared" si="38"/>
        <v/>
      </c>
    </row>
    <row r="995" spans="11:16" s="46" customFormat="1" x14ac:dyDescent="0.3">
      <c r="K995" s="46" t="s">
        <v>3201</v>
      </c>
      <c r="L995" s="46" t="s">
        <v>3202</v>
      </c>
      <c r="M995" s="46" t="s">
        <v>3203</v>
      </c>
      <c r="N995" s="46">
        <v>3.89</v>
      </c>
      <c r="O995" s="46">
        <f t="shared" si="39"/>
        <v>3.89</v>
      </c>
      <c r="P995" s="46" t="str">
        <f t="shared" si="38"/>
        <v>FRAGILES</v>
      </c>
    </row>
    <row r="996" spans="11:16" s="46" customFormat="1" x14ac:dyDescent="0.3">
      <c r="K996" s="46" t="s">
        <v>3204</v>
      </c>
      <c r="L996" s="46" t="s">
        <v>1309</v>
      </c>
      <c r="M996" s="46" t="s">
        <v>3205</v>
      </c>
      <c r="N996" s="46">
        <v>2.2999999999999998</v>
      </c>
      <c r="O996" s="46">
        <f t="shared" si="39"/>
        <v>2.2999999999999998</v>
      </c>
      <c r="P996" s="46" t="str">
        <f t="shared" si="38"/>
        <v/>
      </c>
    </row>
    <row r="997" spans="11:16" s="46" customFormat="1" x14ac:dyDescent="0.3">
      <c r="K997" s="46" t="s">
        <v>3206</v>
      </c>
      <c r="L997" s="46" t="s">
        <v>1567</v>
      </c>
      <c r="M997" s="46" t="s">
        <v>3207</v>
      </c>
      <c r="N997" s="46">
        <v>2.93</v>
      </c>
      <c r="O997" s="46">
        <f t="shared" si="39"/>
        <v>2.93</v>
      </c>
      <c r="P997" s="46" t="str">
        <f t="shared" si="38"/>
        <v/>
      </c>
    </row>
    <row r="998" spans="11:16" s="46" customFormat="1" x14ac:dyDescent="0.3">
      <c r="K998" s="46" t="s">
        <v>3208</v>
      </c>
      <c r="L998" s="46" t="s">
        <v>3209</v>
      </c>
      <c r="M998" s="46" t="s">
        <v>1070</v>
      </c>
      <c r="N998" s="46">
        <v>2.96</v>
      </c>
      <c r="O998" s="46">
        <f t="shared" si="39"/>
        <v>2.96</v>
      </c>
      <c r="P998" s="46" t="str">
        <f t="shared" si="38"/>
        <v/>
      </c>
    </row>
    <row r="999" spans="11:16" s="46" customFormat="1" x14ac:dyDescent="0.3">
      <c r="K999" s="46" t="s">
        <v>3210</v>
      </c>
      <c r="L999" s="46" t="s">
        <v>1406</v>
      </c>
      <c r="M999" s="46" t="s">
        <v>1074</v>
      </c>
      <c r="N999" s="46">
        <v>4.1399999999999997</v>
      </c>
      <c r="O999" s="46">
        <f t="shared" si="39"/>
        <v>4.1399999999999997</v>
      </c>
      <c r="P999" s="46" t="str">
        <f t="shared" si="38"/>
        <v>FRAGILES</v>
      </c>
    </row>
    <row r="1000" spans="11:16" s="46" customFormat="1" x14ac:dyDescent="0.3">
      <c r="K1000" s="46" t="s">
        <v>3211</v>
      </c>
      <c r="L1000" s="46" t="s">
        <v>3212</v>
      </c>
      <c r="M1000" s="46" t="s">
        <v>1079</v>
      </c>
      <c r="N1000" s="46">
        <v>3.07</v>
      </c>
      <c r="O1000" s="46">
        <f t="shared" si="39"/>
        <v>3.07</v>
      </c>
      <c r="P1000" s="46" t="str">
        <f t="shared" si="38"/>
        <v/>
      </c>
    </row>
    <row r="1001" spans="11:16" s="46" customFormat="1" x14ac:dyDescent="0.3">
      <c r="K1001" s="46" t="s">
        <v>3213</v>
      </c>
      <c r="L1001" s="46" t="s">
        <v>3214</v>
      </c>
      <c r="M1001" s="46" t="s">
        <v>3215</v>
      </c>
      <c r="N1001" s="46">
        <v>2.4700000000000002</v>
      </c>
      <c r="O1001" s="46">
        <f t="shared" si="39"/>
        <v>2.4700000000000002</v>
      </c>
      <c r="P1001" s="46" t="str">
        <f t="shared" si="38"/>
        <v/>
      </c>
    </row>
    <row r="1002" spans="11:16" s="46" customFormat="1" x14ac:dyDescent="0.3">
      <c r="K1002" s="46" t="s">
        <v>3216</v>
      </c>
      <c r="L1002" s="46" t="s">
        <v>3217</v>
      </c>
      <c r="M1002" s="46" t="s">
        <v>3218</v>
      </c>
      <c r="N1002" s="46">
        <v>2.91</v>
      </c>
      <c r="O1002" s="46">
        <f t="shared" si="39"/>
        <v>2.91</v>
      </c>
      <c r="P1002" s="46" t="str">
        <f t="shared" si="38"/>
        <v/>
      </c>
    </row>
    <row r="1003" spans="11:16" s="46" customFormat="1" x14ac:dyDescent="0.3">
      <c r="K1003" s="46" t="s">
        <v>3219</v>
      </c>
      <c r="L1003" s="46" t="s">
        <v>3220</v>
      </c>
      <c r="M1003" s="46" t="s">
        <v>1084</v>
      </c>
      <c r="N1003" s="46">
        <v>3.28</v>
      </c>
      <c r="O1003" s="46">
        <f t="shared" si="39"/>
        <v>3.28</v>
      </c>
      <c r="P1003" s="46" t="str">
        <f t="shared" si="38"/>
        <v/>
      </c>
    </row>
    <row r="1004" spans="11:16" s="46" customFormat="1" x14ac:dyDescent="0.3">
      <c r="K1004" s="46" t="s">
        <v>3221</v>
      </c>
      <c r="L1004" s="46" t="s">
        <v>3222</v>
      </c>
      <c r="M1004" s="46" t="s">
        <v>3223</v>
      </c>
      <c r="N1004" s="46">
        <v>3.2</v>
      </c>
      <c r="O1004" s="46">
        <f t="shared" si="39"/>
        <v>3.2</v>
      </c>
      <c r="P1004" s="46" t="str">
        <f t="shared" si="38"/>
        <v/>
      </c>
    </row>
    <row r="1005" spans="11:16" s="46" customFormat="1" x14ac:dyDescent="0.3">
      <c r="K1005" s="46" t="s">
        <v>3224</v>
      </c>
      <c r="L1005" s="46" t="s">
        <v>3225</v>
      </c>
      <c r="M1005" s="46" t="s">
        <v>3226</v>
      </c>
      <c r="N1005" s="46">
        <v>3.66</v>
      </c>
      <c r="O1005" s="46">
        <f t="shared" si="39"/>
        <v>3.66</v>
      </c>
      <c r="P1005" s="46" t="str">
        <f t="shared" si="38"/>
        <v/>
      </c>
    </row>
    <row r="1006" spans="11:16" s="46" customFormat="1" x14ac:dyDescent="0.3">
      <c r="K1006" s="46" t="s">
        <v>3227</v>
      </c>
      <c r="L1006" s="46" t="s">
        <v>2676</v>
      </c>
      <c r="M1006" s="46" t="s">
        <v>3228</v>
      </c>
      <c r="N1006" s="46">
        <v>3.35</v>
      </c>
      <c r="O1006" s="46">
        <f t="shared" si="39"/>
        <v>3.35</v>
      </c>
      <c r="P1006" s="46" t="str">
        <f t="shared" si="38"/>
        <v/>
      </c>
    </row>
    <row r="1007" spans="11:16" s="46" customFormat="1" x14ac:dyDescent="0.3">
      <c r="K1007" s="46" t="s">
        <v>3229</v>
      </c>
      <c r="L1007" s="46" t="s">
        <v>3230</v>
      </c>
      <c r="M1007" s="46" t="s">
        <v>3231</v>
      </c>
      <c r="N1007" s="46">
        <v>3.73</v>
      </c>
      <c r="O1007" s="46">
        <f t="shared" si="39"/>
        <v>3.73</v>
      </c>
      <c r="P1007" s="46" t="str">
        <f t="shared" si="38"/>
        <v/>
      </c>
    </row>
    <row r="1008" spans="11:16" s="46" customFormat="1" x14ac:dyDescent="0.3">
      <c r="K1008" s="46" t="s">
        <v>3232</v>
      </c>
      <c r="L1008" s="46" t="s">
        <v>3233</v>
      </c>
      <c r="M1008" s="46" t="s">
        <v>3234</v>
      </c>
      <c r="N1008" s="46">
        <v>4.1500000000000004</v>
      </c>
      <c r="O1008" s="46">
        <f t="shared" si="39"/>
        <v>4.1500000000000004</v>
      </c>
      <c r="P1008" s="46" t="str">
        <f t="shared" si="38"/>
        <v>FRAGILES</v>
      </c>
    </row>
    <row r="1009" spans="11:16" s="46" customFormat="1" x14ac:dyDescent="0.3">
      <c r="K1009" s="46" t="s">
        <v>3235</v>
      </c>
      <c r="L1009" s="46" t="s">
        <v>3236</v>
      </c>
      <c r="M1009" s="46" t="s">
        <v>3237</v>
      </c>
      <c r="N1009" s="46">
        <v>3.14</v>
      </c>
      <c r="O1009" s="46">
        <f t="shared" si="39"/>
        <v>3.14</v>
      </c>
      <c r="P1009" s="46" t="str">
        <f t="shared" si="38"/>
        <v/>
      </c>
    </row>
    <row r="1010" spans="11:16" s="46" customFormat="1" x14ac:dyDescent="0.3">
      <c r="K1010" s="46" t="s">
        <v>3238</v>
      </c>
      <c r="L1010" s="46" t="s">
        <v>3239</v>
      </c>
      <c r="M1010" s="46" t="s">
        <v>3240</v>
      </c>
      <c r="N1010" s="46">
        <v>3.2</v>
      </c>
      <c r="O1010" s="46">
        <f t="shared" si="39"/>
        <v>3.2</v>
      </c>
      <c r="P1010" s="46" t="str">
        <f t="shared" si="38"/>
        <v/>
      </c>
    </row>
    <row r="1011" spans="11:16" s="46" customFormat="1" x14ac:dyDescent="0.3">
      <c r="K1011" s="46" t="s">
        <v>3241</v>
      </c>
      <c r="L1011" s="46" t="s">
        <v>3242</v>
      </c>
      <c r="M1011" s="46" t="s">
        <v>1089</v>
      </c>
      <c r="N1011" s="46">
        <v>4.0999999999999996</v>
      </c>
      <c r="O1011" s="46">
        <f t="shared" si="39"/>
        <v>4.0999999999999996</v>
      </c>
      <c r="P1011" s="46" t="str">
        <f t="shared" si="38"/>
        <v>FRAGILES</v>
      </c>
    </row>
    <row r="1012" spans="11:16" s="46" customFormat="1" x14ac:dyDescent="0.3">
      <c r="K1012" s="46" t="s">
        <v>3243</v>
      </c>
      <c r="L1012" s="46" t="s">
        <v>3244</v>
      </c>
      <c r="M1012" s="46" t="s">
        <v>1094</v>
      </c>
      <c r="N1012" s="46">
        <v>3.23</v>
      </c>
      <c r="O1012" s="46">
        <f t="shared" si="39"/>
        <v>3.23</v>
      </c>
      <c r="P1012" s="46" t="str">
        <f t="shared" si="38"/>
        <v/>
      </c>
    </row>
    <row r="1013" spans="11:16" s="46" customFormat="1" x14ac:dyDescent="0.3">
      <c r="K1013" s="46" t="s">
        <v>3245</v>
      </c>
      <c r="L1013" s="46" t="s">
        <v>3246</v>
      </c>
      <c r="M1013" s="46" t="s">
        <v>3247</v>
      </c>
      <c r="N1013" s="46">
        <v>3.24</v>
      </c>
      <c r="O1013" s="46">
        <f t="shared" si="39"/>
        <v>3.24</v>
      </c>
      <c r="P1013" s="46" t="str">
        <f t="shared" si="38"/>
        <v/>
      </c>
    </row>
    <row r="1014" spans="11:16" s="46" customFormat="1" x14ac:dyDescent="0.3">
      <c r="K1014" s="46" t="s">
        <v>3248</v>
      </c>
      <c r="L1014" s="46" t="s">
        <v>3249</v>
      </c>
      <c r="M1014" s="46" t="s">
        <v>3250</v>
      </c>
      <c r="N1014" s="46">
        <v>3.37</v>
      </c>
      <c r="O1014" s="46">
        <f t="shared" si="39"/>
        <v>3.37</v>
      </c>
      <c r="P1014" s="46" t="str">
        <f t="shared" si="38"/>
        <v/>
      </c>
    </row>
    <row r="1015" spans="11:16" s="46" customFormat="1" x14ac:dyDescent="0.3">
      <c r="K1015" s="46" t="s">
        <v>3251</v>
      </c>
      <c r="L1015" s="46" t="s">
        <v>3252</v>
      </c>
      <c r="M1015" s="46" t="s">
        <v>1098</v>
      </c>
      <c r="N1015" s="46">
        <v>3.06</v>
      </c>
      <c r="O1015" s="46">
        <f t="shared" si="39"/>
        <v>3.06</v>
      </c>
      <c r="P1015" s="46" t="str">
        <f t="shared" si="38"/>
        <v/>
      </c>
    </row>
    <row r="1016" spans="11:16" s="46" customFormat="1" x14ac:dyDescent="0.3">
      <c r="K1016" s="46" t="s">
        <v>3253</v>
      </c>
      <c r="L1016" s="46" t="s">
        <v>3254</v>
      </c>
      <c r="M1016" s="46" t="s">
        <v>3255</v>
      </c>
      <c r="N1016" s="46">
        <v>3.15</v>
      </c>
      <c r="O1016" s="46">
        <f t="shared" si="39"/>
        <v>3.15</v>
      </c>
      <c r="P1016" s="46" t="str">
        <f t="shared" si="38"/>
        <v/>
      </c>
    </row>
    <row r="1017" spans="11:16" s="46" customFormat="1" x14ac:dyDescent="0.3">
      <c r="K1017" s="46" t="s">
        <v>3256</v>
      </c>
      <c r="L1017" s="46" t="s">
        <v>3257</v>
      </c>
      <c r="M1017" s="46" t="s">
        <v>3258</v>
      </c>
      <c r="N1017" s="46">
        <v>2.4700000000000002</v>
      </c>
      <c r="O1017" s="46">
        <f t="shared" si="39"/>
        <v>2.4700000000000002</v>
      </c>
      <c r="P1017" s="46" t="str">
        <f t="shared" si="38"/>
        <v/>
      </c>
    </row>
    <row r="1018" spans="11:16" s="46" customFormat="1" x14ac:dyDescent="0.3">
      <c r="K1018" s="46" t="s">
        <v>3259</v>
      </c>
      <c r="L1018" s="46" t="s">
        <v>3260</v>
      </c>
      <c r="M1018" s="46" t="s">
        <v>3261</v>
      </c>
      <c r="N1018" s="46">
        <v>3.34</v>
      </c>
      <c r="O1018" s="46">
        <f t="shared" si="39"/>
        <v>3.34</v>
      </c>
      <c r="P1018" s="46" t="str">
        <f t="shared" si="38"/>
        <v/>
      </c>
    </row>
    <row r="1019" spans="11:16" s="46" customFormat="1" x14ac:dyDescent="0.3">
      <c r="K1019" s="46" t="s">
        <v>3262</v>
      </c>
      <c r="L1019" s="46" t="s">
        <v>1664</v>
      </c>
      <c r="M1019" s="46" t="s">
        <v>3263</v>
      </c>
      <c r="N1019" s="46">
        <v>3.26</v>
      </c>
      <c r="O1019" s="46">
        <f t="shared" si="39"/>
        <v>3.26</v>
      </c>
      <c r="P1019" s="46" t="str">
        <f t="shared" si="38"/>
        <v/>
      </c>
    </row>
    <row r="1020" spans="11:16" s="46" customFormat="1" x14ac:dyDescent="0.3">
      <c r="K1020" s="46" t="s">
        <v>3264</v>
      </c>
      <c r="L1020" s="46" t="s">
        <v>3265</v>
      </c>
      <c r="M1020" s="46" t="s">
        <v>3266</v>
      </c>
      <c r="N1020" s="46">
        <v>2.89</v>
      </c>
      <c r="O1020" s="46">
        <f t="shared" si="39"/>
        <v>2.89</v>
      </c>
      <c r="P1020" s="46" t="str">
        <f t="shared" si="38"/>
        <v/>
      </c>
    </row>
    <row r="1021" spans="11:16" s="46" customFormat="1" x14ac:dyDescent="0.3">
      <c r="K1021" s="46" t="s">
        <v>3267</v>
      </c>
      <c r="L1021" s="46" t="s">
        <v>3268</v>
      </c>
      <c r="M1021" s="46" t="s">
        <v>3269</v>
      </c>
      <c r="N1021" s="46">
        <v>2.88</v>
      </c>
      <c r="O1021" s="46">
        <f t="shared" si="39"/>
        <v>2.88</v>
      </c>
      <c r="P1021" s="46" t="str">
        <f t="shared" si="38"/>
        <v/>
      </c>
    </row>
    <row r="1022" spans="11:16" s="46" customFormat="1" x14ac:dyDescent="0.3">
      <c r="K1022" s="46" t="s">
        <v>3270</v>
      </c>
      <c r="L1022" s="46" t="s">
        <v>3271</v>
      </c>
      <c r="M1022" s="46" t="s">
        <v>3272</v>
      </c>
      <c r="N1022" s="46">
        <v>2.64</v>
      </c>
      <c r="O1022" s="46">
        <f t="shared" si="39"/>
        <v>2.64</v>
      </c>
      <c r="P1022" s="46" t="str">
        <f t="shared" si="38"/>
        <v/>
      </c>
    </row>
    <row r="1023" spans="11:16" s="46" customFormat="1" x14ac:dyDescent="0.3">
      <c r="K1023" s="46" t="s">
        <v>3273</v>
      </c>
      <c r="L1023" s="46" t="s">
        <v>2627</v>
      </c>
      <c r="M1023" s="46" t="s">
        <v>3274</v>
      </c>
      <c r="N1023" s="46">
        <v>3.58</v>
      </c>
      <c r="O1023" s="46">
        <f t="shared" si="39"/>
        <v>3.58</v>
      </c>
      <c r="P1023" s="46" t="str">
        <f t="shared" si="38"/>
        <v/>
      </c>
    </row>
    <row r="1024" spans="11:16" s="46" customFormat="1" x14ac:dyDescent="0.3">
      <c r="K1024" s="46" t="s">
        <v>3275</v>
      </c>
      <c r="L1024" s="46" t="s">
        <v>1490</v>
      </c>
      <c r="M1024" s="46" t="s">
        <v>3276</v>
      </c>
      <c r="N1024" s="46">
        <v>2.91</v>
      </c>
      <c r="O1024" s="46">
        <f t="shared" si="39"/>
        <v>2.91</v>
      </c>
      <c r="P1024" s="46" t="str">
        <f t="shared" si="38"/>
        <v/>
      </c>
    </row>
    <row r="1025" spans="11:16" s="46" customFormat="1" x14ac:dyDescent="0.3">
      <c r="K1025" s="46" t="s">
        <v>3277</v>
      </c>
      <c r="L1025" s="46" t="s">
        <v>3278</v>
      </c>
      <c r="M1025" s="46" t="s">
        <v>3279</v>
      </c>
      <c r="N1025" s="46">
        <v>4.08</v>
      </c>
      <c r="O1025" s="46">
        <f t="shared" si="39"/>
        <v>4.08</v>
      </c>
      <c r="P1025" s="46" t="str">
        <f t="shared" si="38"/>
        <v>FRAGILES</v>
      </c>
    </row>
    <row r="1026" spans="11:16" s="46" customFormat="1" x14ac:dyDescent="0.3">
      <c r="K1026" s="46" t="s">
        <v>3280</v>
      </c>
      <c r="L1026" s="46" t="s">
        <v>3281</v>
      </c>
      <c r="M1026" s="46" t="s">
        <v>3282</v>
      </c>
      <c r="N1026" s="46">
        <v>3.29</v>
      </c>
      <c r="O1026" s="46">
        <f t="shared" si="39"/>
        <v>3.29</v>
      </c>
      <c r="P1026" s="46" t="str">
        <f t="shared" si="38"/>
        <v/>
      </c>
    </row>
    <row r="1027" spans="11:16" s="46" customFormat="1" x14ac:dyDescent="0.3">
      <c r="K1027" s="46" t="s">
        <v>3283</v>
      </c>
      <c r="L1027" s="46" t="s">
        <v>3284</v>
      </c>
      <c r="M1027" s="46" t="s">
        <v>1103</v>
      </c>
      <c r="N1027" s="46">
        <v>3.5</v>
      </c>
      <c r="O1027" s="46">
        <f t="shared" si="39"/>
        <v>3.5</v>
      </c>
      <c r="P1027" s="46" t="str">
        <f t="shared" si="38"/>
        <v/>
      </c>
    </row>
    <row r="1028" spans="11:16" s="46" customFormat="1" x14ac:dyDescent="0.3">
      <c r="K1028" s="46" t="s">
        <v>3285</v>
      </c>
      <c r="L1028" s="46" t="s">
        <v>3286</v>
      </c>
      <c r="M1028" s="46" t="s">
        <v>3287</v>
      </c>
      <c r="N1028" s="46">
        <v>3.88</v>
      </c>
      <c r="O1028" s="46">
        <f t="shared" si="39"/>
        <v>3.88</v>
      </c>
      <c r="P1028" s="46" t="str">
        <f t="shared" si="38"/>
        <v>FRAGILES</v>
      </c>
    </row>
    <row r="1029" spans="11:16" s="46" customFormat="1" x14ac:dyDescent="0.3">
      <c r="K1029" s="46" t="s">
        <v>3288</v>
      </c>
      <c r="L1029" s="46" t="s">
        <v>3289</v>
      </c>
      <c r="M1029" s="46" t="s">
        <v>1107</v>
      </c>
      <c r="N1029" s="46">
        <v>1.55</v>
      </c>
      <c r="O1029" s="46">
        <f t="shared" si="39"/>
        <v>1.55</v>
      </c>
      <c r="P1029" s="46" t="str">
        <f t="shared" si="38"/>
        <v/>
      </c>
    </row>
    <row r="1030" spans="11:16" s="46" customFormat="1" x14ac:dyDescent="0.3">
      <c r="K1030" s="46" t="s">
        <v>3290</v>
      </c>
      <c r="L1030" s="46" t="s">
        <v>3291</v>
      </c>
      <c r="M1030" s="46" t="s">
        <v>3292</v>
      </c>
      <c r="N1030" s="46">
        <v>3.05</v>
      </c>
      <c r="O1030" s="46">
        <f t="shared" si="39"/>
        <v>3.05</v>
      </c>
      <c r="P1030" s="46" t="str">
        <f t="shared" si="38"/>
        <v/>
      </c>
    </row>
    <row r="1031" spans="11:16" s="46" customFormat="1" x14ac:dyDescent="0.3">
      <c r="K1031" s="46" t="s">
        <v>3293</v>
      </c>
      <c r="L1031" s="46" t="s">
        <v>3294</v>
      </c>
      <c r="M1031" s="46" t="s">
        <v>3295</v>
      </c>
      <c r="N1031" s="46">
        <v>2.84</v>
      </c>
      <c r="O1031" s="46">
        <f t="shared" si="39"/>
        <v>2.84</v>
      </c>
      <c r="P1031" s="46" t="str">
        <f t="shared" si="38"/>
        <v/>
      </c>
    </row>
    <row r="1032" spans="11:16" s="46" customFormat="1" x14ac:dyDescent="0.3">
      <c r="K1032" s="46" t="s">
        <v>3296</v>
      </c>
      <c r="L1032" s="46" t="s">
        <v>3297</v>
      </c>
      <c r="M1032" s="46" t="s">
        <v>3298</v>
      </c>
      <c r="N1032" s="46">
        <v>2.94</v>
      </c>
      <c r="O1032" s="46">
        <f t="shared" si="39"/>
        <v>2.94</v>
      </c>
      <c r="P1032" s="46" t="str">
        <f t="shared" si="38"/>
        <v/>
      </c>
    </row>
    <row r="1033" spans="11:16" s="46" customFormat="1" x14ac:dyDescent="0.3">
      <c r="K1033" s="46" t="s">
        <v>3299</v>
      </c>
      <c r="L1033" s="46" t="s">
        <v>3300</v>
      </c>
      <c r="M1033" s="46" t="s">
        <v>3301</v>
      </c>
      <c r="N1033" s="46">
        <v>2.9</v>
      </c>
      <c r="O1033" s="46">
        <f t="shared" si="39"/>
        <v>2.9</v>
      </c>
      <c r="P1033" s="46" t="str">
        <f t="shared" si="38"/>
        <v/>
      </c>
    </row>
    <row r="1034" spans="11:16" s="46" customFormat="1" x14ac:dyDescent="0.3">
      <c r="K1034" s="46" t="s">
        <v>3302</v>
      </c>
      <c r="L1034" s="46" t="s">
        <v>3303</v>
      </c>
      <c r="M1034" s="46" t="s">
        <v>3304</v>
      </c>
      <c r="N1034" s="46">
        <v>4.38</v>
      </c>
      <c r="O1034" s="46">
        <f t="shared" si="39"/>
        <v>4.38</v>
      </c>
      <c r="P1034" s="46" t="str">
        <f t="shared" ref="P1034:P1097" si="40">IF(O1034&gt;$O$8,"FRAGILES","")</f>
        <v>FRAGILES</v>
      </c>
    </row>
    <row r="1035" spans="11:16" s="46" customFormat="1" x14ac:dyDescent="0.3">
      <c r="K1035" s="46" t="s">
        <v>3305</v>
      </c>
      <c r="L1035" s="46" t="s">
        <v>3306</v>
      </c>
      <c r="M1035" s="46" t="s">
        <v>3307</v>
      </c>
      <c r="N1035" s="46">
        <v>3.57</v>
      </c>
      <c r="O1035" s="46">
        <f t="shared" ref="O1035:O1098" si="41">N1035+0</f>
        <v>3.57</v>
      </c>
      <c r="P1035" s="46" t="str">
        <f t="shared" si="40"/>
        <v/>
      </c>
    </row>
    <row r="1036" spans="11:16" s="46" customFormat="1" x14ac:dyDescent="0.3">
      <c r="K1036" s="46" t="s">
        <v>3308</v>
      </c>
      <c r="L1036" s="46" t="s">
        <v>3309</v>
      </c>
      <c r="M1036" s="46" t="s">
        <v>1112</v>
      </c>
      <c r="N1036" s="46">
        <v>3.47</v>
      </c>
      <c r="O1036" s="46">
        <f t="shared" si="41"/>
        <v>3.47</v>
      </c>
      <c r="P1036" s="46" t="str">
        <f t="shared" si="40"/>
        <v/>
      </c>
    </row>
    <row r="1037" spans="11:16" s="46" customFormat="1" x14ac:dyDescent="0.3">
      <c r="K1037" s="46" t="s">
        <v>3310</v>
      </c>
      <c r="L1037" s="46" t="s">
        <v>809</v>
      </c>
      <c r="M1037" s="46" t="s">
        <v>3311</v>
      </c>
      <c r="N1037" s="46">
        <v>3.26</v>
      </c>
      <c r="O1037" s="46">
        <f t="shared" si="41"/>
        <v>3.26</v>
      </c>
      <c r="P1037" s="46" t="str">
        <f t="shared" si="40"/>
        <v/>
      </c>
    </row>
    <row r="1038" spans="11:16" s="46" customFormat="1" x14ac:dyDescent="0.3">
      <c r="K1038" s="46" t="s">
        <v>3312</v>
      </c>
      <c r="L1038" s="46" t="s">
        <v>3313</v>
      </c>
      <c r="M1038" s="46" t="s">
        <v>1116</v>
      </c>
      <c r="N1038" s="46">
        <v>4.47</v>
      </c>
      <c r="O1038" s="46">
        <f t="shared" si="41"/>
        <v>4.47</v>
      </c>
      <c r="P1038" s="46" t="str">
        <f t="shared" si="40"/>
        <v>FRAGILES</v>
      </c>
    </row>
    <row r="1039" spans="11:16" s="46" customFormat="1" x14ac:dyDescent="0.3">
      <c r="K1039" s="46" t="s">
        <v>3314</v>
      </c>
      <c r="L1039" s="46" t="s">
        <v>3315</v>
      </c>
      <c r="M1039" s="46" t="s">
        <v>3316</v>
      </c>
      <c r="N1039" s="46">
        <v>3.21</v>
      </c>
      <c r="O1039" s="46">
        <f t="shared" si="41"/>
        <v>3.21</v>
      </c>
      <c r="P1039" s="46" t="str">
        <f t="shared" si="40"/>
        <v/>
      </c>
    </row>
    <row r="1040" spans="11:16" s="46" customFormat="1" x14ac:dyDescent="0.3">
      <c r="K1040" s="46" t="s">
        <v>3317</v>
      </c>
      <c r="L1040" s="46" t="s">
        <v>1315</v>
      </c>
      <c r="M1040" s="46" t="s">
        <v>3318</v>
      </c>
      <c r="N1040" s="46">
        <v>3.66</v>
      </c>
      <c r="O1040" s="46">
        <f t="shared" si="41"/>
        <v>3.66</v>
      </c>
      <c r="P1040" s="46" t="str">
        <f t="shared" si="40"/>
        <v/>
      </c>
    </row>
    <row r="1041" spans="11:16" s="46" customFormat="1" x14ac:dyDescent="0.3">
      <c r="K1041" s="46" t="s">
        <v>3319</v>
      </c>
      <c r="L1041" s="46" t="s">
        <v>3320</v>
      </c>
      <c r="M1041" s="46" t="s">
        <v>3321</v>
      </c>
      <c r="N1041" s="46">
        <v>2.68</v>
      </c>
      <c r="O1041" s="46">
        <f t="shared" si="41"/>
        <v>2.68</v>
      </c>
      <c r="P1041" s="46" t="str">
        <f t="shared" si="40"/>
        <v/>
      </c>
    </row>
    <row r="1042" spans="11:16" s="46" customFormat="1" x14ac:dyDescent="0.3">
      <c r="K1042" s="46" t="s">
        <v>3322</v>
      </c>
      <c r="L1042" s="46" t="s">
        <v>1765</v>
      </c>
      <c r="M1042" s="46" t="s">
        <v>3323</v>
      </c>
      <c r="N1042" s="46">
        <v>3.61</v>
      </c>
      <c r="O1042" s="46">
        <f t="shared" si="41"/>
        <v>3.61</v>
      </c>
      <c r="P1042" s="46" t="str">
        <f t="shared" si="40"/>
        <v/>
      </c>
    </row>
    <row r="1043" spans="11:16" s="46" customFormat="1" x14ac:dyDescent="0.3">
      <c r="K1043" s="46" t="s">
        <v>3324</v>
      </c>
      <c r="L1043" s="46" t="s">
        <v>3325</v>
      </c>
      <c r="M1043" s="46" t="s">
        <v>1121</v>
      </c>
      <c r="N1043" s="46">
        <v>3.14</v>
      </c>
      <c r="O1043" s="46">
        <f t="shared" si="41"/>
        <v>3.14</v>
      </c>
      <c r="P1043" s="46" t="str">
        <f t="shared" si="40"/>
        <v/>
      </c>
    </row>
    <row r="1044" spans="11:16" s="46" customFormat="1" x14ac:dyDescent="0.3">
      <c r="K1044" s="46" t="s">
        <v>3326</v>
      </c>
      <c r="L1044" s="46" t="s">
        <v>3327</v>
      </c>
      <c r="M1044" s="46" t="s">
        <v>3328</v>
      </c>
      <c r="N1044" s="46">
        <v>3.39</v>
      </c>
      <c r="O1044" s="46">
        <f t="shared" si="41"/>
        <v>3.39</v>
      </c>
      <c r="P1044" s="46" t="str">
        <f t="shared" si="40"/>
        <v/>
      </c>
    </row>
    <row r="1045" spans="11:16" s="46" customFormat="1" x14ac:dyDescent="0.3">
      <c r="K1045" s="46" t="s">
        <v>3329</v>
      </c>
      <c r="L1045" s="46" t="s">
        <v>3330</v>
      </c>
      <c r="M1045" s="46" t="s">
        <v>3331</v>
      </c>
      <c r="N1045" s="46">
        <v>3.32</v>
      </c>
      <c r="O1045" s="46">
        <f t="shared" si="41"/>
        <v>3.32</v>
      </c>
      <c r="P1045" s="46" t="str">
        <f t="shared" si="40"/>
        <v/>
      </c>
    </row>
    <row r="1046" spans="11:16" s="46" customFormat="1" x14ac:dyDescent="0.3">
      <c r="K1046" s="46" t="s">
        <v>3332</v>
      </c>
      <c r="L1046" s="46" t="s">
        <v>3333</v>
      </c>
      <c r="M1046" s="46" t="s">
        <v>1125</v>
      </c>
      <c r="N1046" s="46">
        <v>3.51</v>
      </c>
      <c r="O1046" s="46">
        <f t="shared" si="41"/>
        <v>3.51</v>
      </c>
      <c r="P1046" s="46" t="str">
        <f t="shared" si="40"/>
        <v/>
      </c>
    </row>
    <row r="1047" spans="11:16" s="46" customFormat="1" x14ac:dyDescent="0.3">
      <c r="K1047" s="46" t="s">
        <v>3334</v>
      </c>
      <c r="L1047" s="46" t="s">
        <v>3335</v>
      </c>
      <c r="M1047" s="46" t="s">
        <v>3336</v>
      </c>
      <c r="N1047" s="46">
        <v>2.65</v>
      </c>
      <c r="O1047" s="46">
        <f t="shared" si="41"/>
        <v>2.65</v>
      </c>
      <c r="P1047" s="46" t="str">
        <f t="shared" si="40"/>
        <v/>
      </c>
    </row>
    <row r="1048" spans="11:16" s="46" customFormat="1" x14ac:dyDescent="0.3">
      <c r="K1048" s="46" t="s">
        <v>3337</v>
      </c>
      <c r="L1048" s="46" t="s">
        <v>3338</v>
      </c>
      <c r="M1048" s="46" t="s">
        <v>3339</v>
      </c>
      <c r="N1048" s="46">
        <v>3.57</v>
      </c>
      <c r="O1048" s="46">
        <f t="shared" si="41"/>
        <v>3.57</v>
      </c>
      <c r="P1048" s="46" t="str">
        <f t="shared" si="40"/>
        <v/>
      </c>
    </row>
    <row r="1049" spans="11:16" s="46" customFormat="1" x14ac:dyDescent="0.3">
      <c r="K1049" s="46" t="s">
        <v>3340</v>
      </c>
      <c r="L1049" s="46" t="s">
        <v>3341</v>
      </c>
      <c r="M1049" s="46" t="s">
        <v>3342</v>
      </c>
      <c r="N1049" s="46">
        <v>3.46</v>
      </c>
      <c r="O1049" s="46">
        <f t="shared" si="41"/>
        <v>3.46</v>
      </c>
      <c r="P1049" s="46" t="str">
        <f t="shared" si="40"/>
        <v/>
      </c>
    </row>
    <row r="1050" spans="11:16" s="46" customFormat="1" x14ac:dyDescent="0.3">
      <c r="K1050" s="46" t="s">
        <v>3343</v>
      </c>
      <c r="L1050" s="46" t="s">
        <v>3344</v>
      </c>
      <c r="M1050" s="46" t="s">
        <v>3345</v>
      </c>
      <c r="N1050" s="46">
        <v>4.59</v>
      </c>
      <c r="O1050" s="46">
        <f t="shared" si="41"/>
        <v>4.59</v>
      </c>
      <c r="P1050" s="46" t="str">
        <f t="shared" si="40"/>
        <v>FRAGILES</v>
      </c>
    </row>
    <row r="1051" spans="11:16" s="46" customFormat="1" x14ac:dyDescent="0.3">
      <c r="K1051" s="46" t="s">
        <v>3346</v>
      </c>
      <c r="L1051" s="46" t="s">
        <v>3347</v>
      </c>
      <c r="M1051" s="46" t="s">
        <v>3348</v>
      </c>
      <c r="N1051" s="46">
        <v>2.71</v>
      </c>
      <c r="O1051" s="46">
        <f t="shared" si="41"/>
        <v>2.71</v>
      </c>
      <c r="P1051" s="46" t="str">
        <f t="shared" si="40"/>
        <v/>
      </c>
    </row>
    <row r="1052" spans="11:16" s="46" customFormat="1" x14ac:dyDescent="0.3">
      <c r="K1052" s="46" t="s">
        <v>3349</v>
      </c>
      <c r="L1052" s="46" t="s">
        <v>1908</v>
      </c>
      <c r="M1052" s="46" t="s">
        <v>3350</v>
      </c>
      <c r="N1052" s="46">
        <v>3.05</v>
      </c>
      <c r="O1052" s="46">
        <f t="shared" si="41"/>
        <v>3.05</v>
      </c>
      <c r="P1052" s="46" t="str">
        <f t="shared" si="40"/>
        <v/>
      </c>
    </row>
    <row r="1053" spans="11:16" s="46" customFormat="1" x14ac:dyDescent="0.3">
      <c r="K1053" s="46" t="s">
        <v>3351</v>
      </c>
      <c r="L1053" s="46" t="s">
        <v>3352</v>
      </c>
      <c r="M1053" s="46" t="s">
        <v>3353</v>
      </c>
      <c r="N1053" s="46">
        <v>3.7</v>
      </c>
      <c r="O1053" s="46">
        <f t="shared" si="41"/>
        <v>3.7</v>
      </c>
      <c r="P1053" s="46" t="str">
        <f t="shared" si="40"/>
        <v/>
      </c>
    </row>
    <row r="1054" spans="11:16" s="46" customFormat="1" x14ac:dyDescent="0.3">
      <c r="K1054" s="46" t="s">
        <v>3354</v>
      </c>
      <c r="L1054" s="46" t="s">
        <v>3355</v>
      </c>
      <c r="M1054" s="46" t="s">
        <v>3356</v>
      </c>
      <c r="N1054" s="46">
        <v>3.21</v>
      </c>
      <c r="O1054" s="46">
        <f t="shared" si="41"/>
        <v>3.21</v>
      </c>
      <c r="P1054" s="46" t="str">
        <f t="shared" si="40"/>
        <v/>
      </c>
    </row>
    <row r="1055" spans="11:16" s="46" customFormat="1" x14ac:dyDescent="0.3">
      <c r="K1055" s="46" t="s">
        <v>3357</v>
      </c>
      <c r="L1055" s="46" t="s">
        <v>3358</v>
      </c>
      <c r="M1055" s="46" t="s">
        <v>3359</v>
      </c>
      <c r="N1055" s="46">
        <v>3.06</v>
      </c>
      <c r="O1055" s="46">
        <f t="shared" si="41"/>
        <v>3.06</v>
      </c>
      <c r="P1055" s="46" t="str">
        <f t="shared" si="40"/>
        <v/>
      </c>
    </row>
    <row r="1056" spans="11:16" s="46" customFormat="1" x14ac:dyDescent="0.3">
      <c r="K1056" s="46" t="s">
        <v>3360</v>
      </c>
      <c r="L1056" s="46" t="s">
        <v>3088</v>
      </c>
      <c r="M1056" s="46" t="s">
        <v>3361</v>
      </c>
      <c r="N1056" s="46">
        <v>3.71</v>
      </c>
      <c r="O1056" s="46">
        <f t="shared" si="41"/>
        <v>3.71</v>
      </c>
      <c r="P1056" s="46" t="str">
        <f t="shared" si="40"/>
        <v/>
      </c>
    </row>
    <row r="1057" spans="11:16" s="46" customFormat="1" x14ac:dyDescent="0.3">
      <c r="K1057" s="46" t="s">
        <v>3362</v>
      </c>
      <c r="L1057" s="46" t="s">
        <v>3363</v>
      </c>
      <c r="M1057" s="46" t="s">
        <v>3364</v>
      </c>
      <c r="N1057" s="46">
        <v>3.28</v>
      </c>
      <c r="O1057" s="46">
        <f t="shared" si="41"/>
        <v>3.28</v>
      </c>
      <c r="P1057" s="46" t="str">
        <f t="shared" si="40"/>
        <v/>
      </c>
    </row>
    <row r="1058" spans="11:16" s="46" customFormat="1" x14ac:dyDescent="0.3">
      <c r="K1058" s="46" t="s">
        <v>3365</v>
      </c>
      <c r="L1058" s="46" t="s">
        <v>3366</v>
      </c>
      <c r="M1058" s="46" t="s">
        <v>3367</v>
      </c>
      <c r="N1058" s="46">
        <v>3.19</v>
      </c>
      <c r="O1058" s="46">
        <f t="shared" si="41"/>
        <v>3.19</v>
      </c>
      <c r="P1058" s="46" t="str">
        <f t="shared" si="40"/>
        <v/>
      </c>
    </row>
    <row r="1059" spans="11:16" s="46" customFormat="1" x14ac:dyDescent="0.3">
      <c r="K1059" s="46" t="s">
        <v>3368</v>
      </c>
      <c r="L1059" s="46" t="s">
        <v>1115</v>
      </c>
      <c r="M1059" s="46" t="s">
        <v>3369</v>
      </c>
      <c r="N1059" s="46">
        <v>3.56</v>
      </c>
      <c r="O1059" s="46">
        <f t="shared" si="41"/>
        <v>3.56</v>
      </c>
      <c r="P1059" s="46" t="str">
        <f t="shared" si="40"/>
        <v/>
      </c>
    </row>
    <row r="1060" spans="11:16" s="46" customFormat="1" x14ac:dyDescent="0.3">
      <c r="K1060" s="46" t="s">
        <v>3370</v>
      </c>
      <c r="L1060" s="46" t="s">
        <v>3371</v>
      </c>
      <c r="M1060" s="46" t="s">
        <v>3372</v>
      </c>
      <c r="N1060" s="46">
        <v>3.94</v>
      </c>
      <c r="O1060" s="46">
        <f t="shared" si="41"/>
        <v>3.94</v>
      </c>
      <c r="P1060" s="46" t="str">
        <f t="shared" si="40"/>
        <v>FRAGILES</v>
      </c>
    </row>
    <row r="1061" spans="11:16" s="46" customFormat="1" x14ac:dyDescent="0.3">
      <c r="K1061" s="46" t="s">
        <v>3373</v>
      </c>
      <c r="L1061" s="46" t="s">
        <v>3374</v>
      </c>
      <c r="M1061" s="46" t="s">
        <v>1130</v>
      </c>
      <c r="N1061" s="46">
        <v>4.0199999999999996</v>
      </c>
      <c r="O1061" s="46">
        <f t="shared" si="41"/>
        <v>4.0199999999999996</v>
      </c>
      <c r="P1061" s="46" t="str">
        <f t="shared" si="40"/>
        <v>FRAGILES</v>
      </c>
    </row>
    <row r="1062" spans="11:16" s="46" customFormat="1" x14ac:dyDescent="0.3">
      <c r="K1062" s="46" t="s">
        <v>3375</v>
      </c>
      <c r="L1062" s="46" t="s">
        <v>3376</v>
      </c>
      <c r="M1062" s="46" t="s">
        <v>1135</v>
      </c>
      <c r="N1062" s="46">
        <v>2.4</v>
      </c>
      <c r="O1062" s="46">
        <f t="shared" si="41"/>
        <v>2.4</v>
      </c>
      <c r="P1062" s="46" t="str">
        <f t="shared" si="40"/>
        <v/>
      </c>
    </row>
    <row r="1063" spans="11:16" s="46" customFormat="1" x14ac:dyDescent="0.3">
      <c r="K1063" s="46" t="s">
        <v>3377</v>
      </c>
      <c r="L1063" s="46" t="s">
        <v>3070</v>
      </c>
      <c r="M1063" s="46" t="s">
        <v>3378</v>
      </c>
      <c r="N1063" s="46">
        <v>3.02</v>
      </c>
      <c r="O1063" s="46">
        <f t="shared" si="41"/>
        <v>3.02</v>
      </c>
      <c r="P1063" s="46" t="str">
        <f t="shared" si="40"/>
        <v/>
      </c>
    </row>
    <row r="1064" spans="11:16" s="46" customFormat="1" x14ac:dyDescent="0.3">
      <c r="K1064" s="46" t="s">
        <v>3379</v>
      </c>
      <c r="L1064" s="46" t="s">
        <v>3380</v>
      </c>
      <c r="M1064" s="46" t="s">
        <v>3381</v>
      </c>
      <c r="N1064" s="46">
        <v>4.1100000000000003</v>
      </c>
      <c r="O1064" s="46">
        <f t="shared" si="41"/>
        <v>4.1100000000000003</v>
      </c>
      <c r="P1064" s="46" t="str">
        <f t="shared" si="40"/>
        <v>FRAGILES</v>
      </c>
    </row>
    <row r="1065" spans="11:16" s="46" customFormat="1" x14ac:dyDescent="0.3">
      <c r="K1065" s="46" t="s">
        <v>3382</v>
      </c>
      <c r="L1065" s="46" t="s">
        <v>3383</v>
      </c>
      <c r="M1065" s="46" t="s">
        <v>3384</v>
      </c>
      <c r="N1065" s="46">
        <v>4.09</v>
      </c>
      <c r="O1065" s="46">
        <f t="shared" si="41"/>
        <v>4.09</v>
      </c>
      <c r="P1065" s="46" t="str">
        <f t="shared" si="40"/>
        <v>FRAGILES</v>
      </c>
    </row>
    <row r="1066" spans="11:16" s="46" customFormat="1" x14ac:dyDescent="0.3">
      <c r="K1066" s="46" t="s">
        <v>3385</v>
      </c>
      <c r="L1066" s="46" t="s">
        <v>3386</v>
      </c>
      <c r="M1066" s="46" t="s">
        <v>3387</v>
      </c>
      <c r="N1066" s="46">
        <v>3.09</v>
      </c>
      <c r="O1066" s="46">
        <f t="shared" si="41"/>
        <v>3.09</v>
      </c>
      <c r="P1066" s="46" t="str">
        <f t="shared" si="40"/>
        <v/>
      </c>
    </row>
    <row r="1067" spans="11:16" s="46" customFormat="1" x14ac:dyDescent="0.3">
      <c r="K1067" s="46" t="s">
        <v>3388</v>
      </c>
      <c r="L1067" s="46" t="s">
        <v>3335</v>
      </c>
      <c r="M1067" s="46" t="s">
        <v>3389</v>
      </c>
      <c r="N1067" s="46">
        <v>3.14</v>
      </c>
      <c r="O1067" s="46">
        <f t="shared" si="41"/>
        <v>3.14</v>
      </c>
      <c r="P1067" s="46" t="str">
        <f t="shared" si="40"/>
        <v/>
      </c>
    </row>
    <row r="1068" spans="11:16" s="46" customFormat="1" x14ac:dyDescent="0.3">
      <c r="K1068" s="46" t="s">
        <v>3390</v>
      </c>
      <c r="L1068" s="46" t="s">
        <v>3391</v>
      </c>
      <c r="M1068" s="46" t="s">
        <v>3392</v>
      </c>
      <c r="N1068" s="46">
        <v>2.79</v>
      </c>
      <c r="O1068" s="46">
        <f t="shared" si="41"/>
        <v>2.79</v>
      </c>
      <c r="P1068" s="46" t="str">
        <f t="shared" si="40"/>
        <v/>
      </c>
    </row>
    <row r="1069" spans="11:16" s="46" customFormat="1" x14ac:dyDescent="0.3">
      <c r="K1069" s="46" t="s">
        <v>3393</v>
      </c>
      <c r="L1069" s="46" t="s">
        <v>3394</v>
      </c>
      <c r="M1069" s="46" t="s">
        <v>3395</v>
      </c>
      <c r="N1069" s="46">
        <v>3.65</v>
      </c>
      <c r="O1069" s="46">
        <f t="shared" si="41"/>
        <v>3.65</v>
      </c>
      <c r="P1069" s="46" t="str">
        <f t="shared" si="40"/>
        <v/>
      </c>
    </row>
    <row r="1070" spans="11:16" s="46" customFormat="1" x14ac:dyDescent="0.3">
      <c r="K1070" s="46" t="s">
        <v>3396</v>
      </c>
      <c r="L1070" s="46" t="s">
        <v>2918</v>
      </c>
      <c r="M1070" s="46" t="s">
        <v>1140</v>
      </c>
      <c r="N1070" s="46">
        <v>3.19</v>
      </c>
      <c r="O1070" s="46">
        <f t="shared" si="41"/>
        <v>3.19</v>
      </c>
      <c r="P1070" s="46" t="str">
        <f t="shared" si="40"/>
        <v/>
      </c>
    </row>
    <row r="1071" spans="11:16" s="46" customFormat="1" x14ac:dyDescent="0.3">
      <c r="K1071" s="46" t="s">
        <v>3397</v>
      </c>
      <c r="L1071" s="46" t="s">
        <v>1759</v>
      </c>
      <c r="M1071" s="46" t="s">
        <v>3398</v>
      </c>
      <c r="N1071" s="46">
        <v>3.11</v>
      </c>
      <c r="O1071" s="46">
        <f t="shared" si="41"/>
        <v>3.11</v>
      </c>
      <c r="P1071" s="46" t="str">
        <f t="shared" si="40"/>
        <v/>
      </c>
    </row>
    <row r="1072" spans="11:16" s="46" customFormat="1" x14ac:dyDescent="0.3">
      <c r="K1072" s="46" t="s">
        <v>3399</v>
      </c>
      <c r="L1072" s="46" t="s">
        <v>923</v>
      </c>
      <c r="M1072" s="46" t="s">
        <v>1145</v>
      </c>
      <c r="N1072" s="46">
        <v>3.01</v>
      </c>
      <c r="O1072" s="46">
        <f t="shared" si="41"/>
        <v>3.01</v>
      </c>
      <c r="P1072" s="46" t="str">
        <f t="shared" si="40"/>
        <v/>
      </c>
    </row>
    <row r="1073" spans="11:16" s="46" customFormat="1" x14ac:dyDescent="0.3">
      <c r="K1073" s="46" t="s">
        <v>3400</v>
      </c>
      <c r="L1073" s="46" t="s">
        <v>3401</v>
      </c>
      <c r="M1073" s="46" t="s">
        <v>3402</v>
      </c>
      <c r="N1073" s="46">
        <v>3.72</v>
      </c>
      <c r="O1073" s="46">
        <f t="shared" si="41"/>
        <v>3.72</v>
      </c>
      <c r="P1073" s="46" t="str">
        <f t="shared" si="40"/>
        <v/>
      </c>
    </row>
    <row r="1074" spans="11:16" s="46" customFormat="1" x14ac:dyDescent="0.3">
      <c r="K1074" s="46" t="s">
        <v>3403</v>
      </c>
      <c r="L1074" s="46" t="s">
        <v>3404</v>
      </c>
      <c r="M1074" s="46" t="s">
        <v>1150</v>
      </c>
      <c r="N1074" s="46">
        <v>3.12</v>
      </c>
      <c r="O1074" s="46">
        <f t="shared" si="41"/>
        <v>3.12</v>
      </c>
      <c r="P1074" s="46" t="str">
        <f t="shared" si="40"/>
        <v/>
      </c>
    </row>
    <row r="1075" spans="11:16" s="46" customFormat="1" x14ac:dyDescent="0.3">
      <c r="K1075" s="46" t="s">
        <v>3405</v>
      </c>
      <c r="L1075" s="46" t="s">
        <v>3406</v>
      </c>
      <c r="M1075" s="46" t="s">
        <v>3407</v>
      </c>
      <c r="N1075" s="46">
        <v>3.61</v>
      </c>
      <c r="O1075" s="46">
        <f t="shared" si="41"/>
        <v>3.61</v>
      </c>
      <c r="P1075" s="46" t="str">
        <f t="shared" si="40"/>
        <v/>
      </c>
    </row>
    <row r="1076" spans="11:16" s="46" customFormat="1" x14ac:dyDescent="0.3">
      <c r="K1076" s="46" t="s">
        <v>3408</v>
      </c>
      <c r="L1076" s="46" t="s">
        <v>334</v>
      </c>
      <c r="M1076" s="46" t="s">
        <v>3409</v>
      </c>
      <c r="N1076" s="46">
        <v>3.58</v>
      </c>
      <c r="O1076" s="46">
        <f t="shared" si="41"/>
        <v>3.58</v>
      </c>
      <c r="P1076" s="46" t="str">
        <f t="shared" si="40"/>
        <v/>
      </c>
    </row>
    <row r="1077" spans="11:16" s="46" customFormat="1" x14ac:dyDescent="0.3">
      <c r="K1077" s="46" t="s">
        <v>3410</v>
      </c>
      <c r="L1077" s="46" t="s">
        <v>3411</v>
      </c>
      <c r="M1077" s="46" t="s">
        <v>3412</v>
      </c>
      <c r="N1077" s="46">
        <v>2.48</v>
      </c>
      <c r="O1077" s="46">
        <f t="shared" si="41"/>
        <v>2.48</v>
      </c>
      <c r="P1077" s="46" t="str">
        <f t="shared" si="40"/>
        <v/>
      </c>
    </row>
    <row r="1078" spans="11:16" s="46" customFormat="1" x14ac:dyDescent="0.3">
      <c r="K1078" s="46" t="s">
        <v>3413</v>
      </c>
      <c r="L1078" s="46" t="s">
        <v>3414</v>
      </c>
      <c r="M1078" s="46" t="s">
        <v>3415</v>
      </c>
      <c r="N1078" s="46">
        <v>3.44</v>
      </c>
      <c r="O1078" s="46">
        <f t="shared" si="41"/>
        <v>3.44</v>
      </c>
      <c r="P1078" s="46" t="str">
        <f t="shared" si="40"/>
        <v/>
      </c>
    </row>
    <row r="1079" spans="11:16" s="46" customFormat="1" x14ac:dyDescent="0.3">
      <c r="K1079" s="46" t="s">
        <v>3416</v>
      </c>
      <c r="L1079" s="46" t="s">
        <v>950</v>
      </c>
      <c r="M1079" s="46" t="s">
        <v>3417</v>
      </c>
      <c r="N1079" s="46">
        <v>3.65</v>
      </c>
      <c r="O1079" s="46">
        <f t="shared" si="41"/>
        <v>3.65</v>
      </c>
      <c r="P1079" s="46" t="str">
        <f t="shared" si="40"/>
        <v/>
      </c>
    </row>
    <row r="1080" spans="11:16" s="46" customFormat="1" x14ac:dyDescent="0.3">
      <c r="K1080" s="46" t="s">
        <v>3418</v>
      </c>
      <c r="L1080" s="46" t="s">
        <v>3419</v>
      </c>
      <c r="M1080" s="46" t="s">
        <v>3420</v>
      </c>
      <c r="N1080" s="46">
        <v>3.22</v>
      </c>
      <c r="O1080" s="46">
        <f t="shared" si="41"/>
        <v>3.22</v>
      </c>
      <c r="P1080" s="46" t="str">
        <f t="shared" si="40"/>
        <v/>
      </c>
    </row>
    <row r="1081" spans="11:16" s="46" customFormat="1" x14ac:dyDescent="0.3">
      <c r="K1081" s="46" t="s">
        <v>3421</v>
      </c>
      <c r="L1081" s="46" t="s">
        <v>1200</v>
      </c>
      <c r="M1081" s="46" t="s">
        <v>3422</v>
      </c>
      <c r="N1081" s="46">
        <v>3.28</v>
      </c>
      <c r="O1081" s="46">
        <f t="shared" si="41"/>
        <v>3.28</v>
      </c>
      <c r="P1081" s="46" t="str">
        <f t="shared" si="40"/>
        <v/>
      </c>
    </row>
    <row r="1082" spans="11:16" s="46" customFormat="1" x14ac:dyDescent="0.3">
      <c r="K1082" s="46" t="s">
        <v>3423</v>
      </c>
      <c r="L1082" s="46" t="s">
        <v>2401</v>
      </c>
      <c r="M1082" s="46" t="s">
        <v>3424</v>
      </c>
      <c r="N1082" s="46">
        <v>2.85</v>
      </c>
      <c r="O1082" s="46">
        <f t="shared" si="41"/>
        <v>2.85</v>
      </c>
      <c r="P1082" s="46" t="str">
        <f t="shared" si="40"/>
        <v/>
      </c>
    </row>
    <row r="1083" spans="11:16" s="46" customFormat="1" x14ac:dyDescent="0.3">
      <c r="K1083" s="46" t="s">
        <v>3425</v>
      </c>
      <c r="L1083" s="46" t="s">
        <v>3426</v>
      </c>
      <c r="M1083" s="46" t="s">
        <v>3427</v>
      </c>
      <c r="N1083" s="46">
        <v>2.46</v>
      </c>
      <c r="O1083" s="46">
        <f t="shared" si="41"/>
        <v>2.46</v>
      </c>
      <c r="P1083" s="46" t="str">
        <f t="shared" si="40"/>
        <v/>
      </c>
    </row>
    <row r="1084" spans="11:16" s="46" customFormat="1" x14ac:dyDescent="0.3">
      <c r="K1084" s="46" t="s">
        <v>3428</v>
      </c>
      <c r="L1084" s="46" t="s">
        <v>3429</v>
      </c>
      <c r="M1084" s="46" t="s">
        <v>3430</v>
      </c>
      <c r="N1084" s="46">
        <v>3.01</v>
      </c>
      <c r="O1084" s="46">
        <f t="shared" si="41"/>
        <v>3.01</v>
      </c>
      <c r="P1084" s="46" t="str">
        <f t="shared" si="40"/>
        <v/>
      </c>
    </row>
    <row r="1085" spans="11:16" s="46" customFormat="1" x14ac:dyDescent="0.3">
      <c r="K1085" s="46" t="s">
        <v>3431</v>
      </c>
      <c r="L1085" s="46" t="s">
        <v>3432</v>
      </c>
      <c r="M1085" s="46" t="s">
        <v>3433</v>
      </c>
      <c r="N1085" s="46">
        <v>3.37</v>
      </c>
      <c r="O1085" s="46">
        <f t="shared" si="41"/>
        <v>3.37</v>
      </c>
      <c r="P1085" s="46" t="str">
        <f t="shared" si="40"/>
        <v/>
      </c>
    </row>
    <row r="1086" spans="11:16" s="46" customFormat="1" x14ac:dyDescent="0.3">
      <c r="K1086" s="46" t="s">
        <v>3434</v>
      </c>
      <c r="L1086" s="46" t="s">
        <v>1619</v>
      </c>
      <c r="M1086" s="46" t="s">
        <v>3435</v>
      </c>
      <c r="N1086" s="46">
        <v>2.75</v>
      </c>
      <c r="O1086" s="46">
        <f t="shared" si="41"/>
        <v>2.75</v>
      </c>
      <c r="P1086" s="46" t="str">
        <f t="shared" si="40"/>
        <v/>
      </c>
    </row>
    <row r="1087" spans="11:16" s="46" customFormat="1" x14ac:dyDescent="0.3">
      <c r="K1087" s="46" t="s">
        <v>3436</v>
      </c>
      <c r="L1087" s="46" t="s">
        <v>1200</v>
      </c>
      <c r="M1087" s="46" t="s">
        <v>3437</v>
      </c>
      <c r="N1087" s="46">
        <v>4.09</v>
      </c>
      <c r="O1087" s="46">
        <f t="shared" si="41"/>
        <v>4.09</v>
      </c>
      <c r="P1087" s="46" t="str">
        <f t="shared" si="40"/>
        <v>FRAGILES</v>
      </c>
    </row>
    <row r="1088" spans="11:16" s="46" customFormat="1" x14ac:dyDescent="0.3">
      <c r="K1088" s="46" t="s">
        <v>3438</v>
      </c>
      <c r="L1088" s="46" t="s">
        <v>3439</v>
      </c>
      <c r="M1088" s="46" t="s">
        <v>3440</v>
      </c>
      <c r="N1088" s="46">
        <v>3.1</v>
      </c>
      <c r="O1088" s="46">
        <f t="shared" si="41"/>
        <v>3.1</v>
      </c>
      <c r="P1088" s="46" t="str">
        <f t="shared" si="40"/>
        <v/>
      </c>
    </row>
    <row r="1089" spans="11:16" s="46" customFormat="1" x14ac:dyDescent="0.3">
      <c r="K1089" s="46" t="s">
        <v>3441</v>
      </c>
      <c r="L1089" s="46" t="s">
        <v>3442</v>
      </c>
      <c r="M1089" s="46" t="s">
        <v>3443</v>
      </c>
      <c r="N1089" s="46">
        <v>3.86</v>
      </c>
      <c r="O1089" s="46">
        <f t="shared" si="41"/>
        <v>3.86</v>
      </c>
      <c r="P1089" s="46" t="str">
        <f t="shared" si="40"/>
        <v>FRAGILES</v>
      </c>
    </row>
    <row r="1090" spans="11:16" s="46" customFormat="1" x14ac:dyDescent="0.3">
      <c r="K1090" s="46" t="s">
        <v>3441</v>
      </c>
      <c r="L1090" s="46" t="s">
        <v>3444</v>
      </c>
      <c r="M1090" s="46" t="s">
        <v>3445</v>
      </c>
      <c r="N1090" s="46">
        <v>3</v>
      </c>
      <c r="O1090" s="46">
        <f t="shared" si="41"/>
        <v>3</v>
      </c>
      <c r="P1090" s="46" t="str">
        <f t="shared" si="40"/>
        <v/>
      </c>
    </row>
    <row r="1091" spans="11:16" s="46" customFormat="1" x14ac:dyDescent="0.3">
      <c r="K1091" s="46" t="s">
        <v>3446</v>
      </c>
      <c r="L1091" s="46" t="s">
        <v>3447</v>
      </c>
      <c r="M1091" s="46" t="s">
        <v>1154</v>
      </c>
      <c r="N1091" s="46">
        <v>3.59</v>
      </c>
      <c r="O1091" s="46">
        <f t="shared" si="41"/>
        <v>3.59</v>
      </c>
      <c r="P1091" s="46" t="str">
        <f t="shared" si="40"/>
        <v/>
      </c>
    </row>
    <row r="1092" spans="11:16" s="46" customFormat="1" x14ac:dyDescent="0.3">
      <c r="K1092" s="46" t="s">
        <v>3448</v>
      </c>
      <c r="L1092" s="46" t="s">
        <v>3449</v>
      </c>
      <c r="M1092" s="46" t="s">
        <v>3450</v>
      </c>
      <c r="N1092" s="46">
        <v>2.83</v>
      </c>
      <c r="O1092" s="46">
        <f t="shared" si="41"/>
        <v>2.83</v>
      </c>
      <c r="P1092" s="46" t="str">
        <f t="shared" si="40"/>
        <v/>
      </c>
    </row>
    <row r="1093" spans="11:16" s="46" customFormat="1" x14ac:dyDescent="0.3">
      <c r="K1093" s="46" t="s">
        <v>3451</v>
      </c>
      <c r="L1093" s="46" t="s">
        <v>1805</v>
      </c>
      <c r="M1093" s="46" t="s">
        <v>3452</v>
      </c>
      <c r="N1093" s="46">
        <v>3.62</v>
      </c>
      <c r="O1093" s="46">
        <f t="shared" si="41"/>
        <v>3.62</v>
      </c>
      <c r="P1093" s="46" t="str">
        <f t="shared" si="40"/>
        <v/>
      </c>
    </row>
    <row r="1094" spans="11:16" s="46" customFormat="1" x14ac:dyDescent="0.3">
      <c r="K1094" s="46" t="s">
        <v>3453</v>
      </c>
      <c r="L1094" s="46" t="s">
        <v>1954</v>
      </c>
      <c r="M1094" s="46" t="s">
        <v>3454</v>
      </c>
      <c r="N1094" s="46">
        <v>2.14</v>
      </c>
      <c r="O1094" s="46">
        <f t="shared" si="41"/>
        <v>2.14</v>
      </c>
      <c r="P1094" s="46" t="str">
        <f t="shared" si="40"/>
        <v/>
      </c>
    </row>
    <row r="1095" spans="11:16" s="46" customFormat="1" x14ac:dyDescent="0.3">
      <c r="K1095" s="46" t="s">
        <v>3455</v>
      </c>
      <c r="L1095" s="46" t="s">
        <v>1550</v>
      </c>
      <c r="M1095" s="46" t="s">
        <v>3456</v>
      </c>
      <c r="N1095" s="46">
        <v>3.11</v>
      </c>
      <c r="O1095" s="46">
        <f t="shared" si="41"/>
        <v>3.11</v>
      </c>
      <c r="P1095" s="46" t="str">
        <f t="shared" si="40"/>
        <v/>
      </c>
    </row>
    <row r="1096" spans="11:16" s="46" customFormat="1" x14ac:dyDescent="0.3">
      <c r="K1096" s="46" t="s">
        <v>3457</v>
      </c>
      <c r="L1096" s="46" t="s">
        <v>3458</v>
      </c>
      <c r="M1096" s="46" t="s">
        <v>3459</v>
      </c>
      <c r="N1096" s="46">
        <v>3.85</v>
      </c>
      <c r="O1096" s="46">
        <f t="shared" si="41"/>
        <v>3.85</v>
      </c>
      <c r="P1096" s="46" t="str">
        <f t="shared" si="40"/>
        <v>FRAGILES</v>
      </c>
    </row>
    <row r="1097" spans="11:16" s="46" customFormat="1" x14ac:dyDescent="0.3">
      <c r="K1097" s="46" t="s">
        <v>3460</v>
      </c>
      <c r="L1097" s="46" t="s">
        <v>3461</v>
      </c>
      <c r="M1097" s="46" t="s">
        <v>3462</v>
      </c>
      <c r="N1097" s="46">
        <v>4.16</v>
      </c>
      <c r="O1097" s="46">
        <f t="shared" si="41"/>
        <v>4.16</v>
      </c>
      <c r="P1097" s="46" t="str">
        <f t="shared" si="40"/>
        <v>FRAGILES</v>
      </c>
    </row>
    <row r="1098" spans="11:16" s="46" customFormat="1" x14ac:dyDescent="0.3">
      <c r="K1098" s="46" t="s">
        <v>3463</v>
      </c>
      <c r="L1098" s="46" t="s">
        <v>3202</v>
      </c>
      <c r="M1098" s="46" t="s">
        <v>3464</v>
      </c>
      <c r="N1098" s="46">
        <v>4.58</v>
      </c>
      <c r="O1098" s="46">
        <f t="shared" si="41"/>
        <v>4.58</v>
      </c>
      <c r="P1098" s="46" t="str">
        <f t="shared" ref="P1098:P1161" si="42">IF(O1098&gt;$O$8,"FRAGILES","")</f>
        <v>FRAGILES</v>
      </c>
    </row>
    <row r="1099" spans="11:16" s="46" customFormat="1" x14ac:dyDescent="0.3">
      <c r="K1099" s="46" t="s">
        <v>3465</v>
      </c>
      <c r="L1099" s="46" t="s">
        <v>3466</v>
      </c>
      <c r="M1099" s="46" t="s">
        <v>3467</v>
      </c>
      <c r="N1099" s="46">
        <v>2.44</v>
      </c>
      <c r="O1099" s="46">
        <f t="shared" ref="O1099:O1162" si="43">N1099+0</f>
        <v>2.44</v>
      </c>
      <c r="P1099" s="46" t="str">
        <f t="shared" si="42"/>
        <v/>
      </c>
    </row>
    <row r="1100" spans="11:16" s="46" customFormat="1" x14ac:dyDescent="0.3">
      <c r="K1100" s="46" t="s">
        <v>3468</v>
      </c>
      <c r="L1100" s="46" t="s">
        <v>2231</v>
      </c>
      <c r="M1100" s="46" t="s">
        <v>3469</v>
      </c>
      <c r="N1100" s="46">
        <v>3.03</v>
      </c>
      <c r="O1100" s="46">
        <f t="shared" si="43"/>
        <v>3.03</v>
      </c>
      <c r="P1100" s="46" t="str">
        <f t="shared" si="42"/>
        <v/>
      </c>
    </row>
    <row r="1101" spans="11:16" s="46" customFormat="1" x14ac:dyDescent="0.3">
      <c r="K1101" s="46" t="s">
        <v>3470</v>
      </c>
      <c r="L1101" s="46" t="s">
        <v>3404</v>
      </c>
      <c r="M1101" s="46" t="s">
        <v>3471</v>
      </c>
      <c r="N1101" s="46">
        <v>2.77</v>
      </c>
      <c r="O1101" s="46">
        <f t="shared" si="43"/>
        <v>2.77</v>
      </c>
      <c r="P1101" s="46" t="str">
        <f t="shared" si="42"/>
        <v/>
      </c>
    </row>
    <row r="1102" spans="11:16" s="46" customFormat="1" x14ac:dyDescent="0.3">
      <c r="K1102" s="46" t="s">
        <v>3472</v>
      </c>
      <c r="L1102" s="46" t="s">
        <v>3473</v>
      </c>
      <c r="M1102" s="46" t="s">
        <v>1159</v>
      </c>
      <c r="N1102" s="46">
        <v>2.82</v>
      </c>
      <c r="O1102" s="46">
        <f t="shared" si="43"/>
        <v>2.82</v>
      </c>
      <c r="P1102" s="46" t="str">
        <f t="shared" si="42"/>
        <v/>
      </c>
    </row>
    <row r="1103" spans="11:16" s="46" customFormat="1" x14ac:dyDescent="0.3">
      <c r="K1103" s="46" t="s">
        <v>3474</v>
      </c>
      <c r="L1103" s="46" t="s">
        <v>3475</v>
      </c>
      <c r="M1103" s="46" t="s">
        <v>3476</v>
      </c>
      <c r="N1103" s="46">
        <v>3.45</v>
      </c>
      <c r="O1103" s="46">
        <f t="shared" si="43"/>
        <v>3.45</v>
      </c>
      <c r="P1103" s="46" t="str">
        <f t="shared" si="42"/>
        <v/>
      </c>
    </row>
    <row r="1104" spans="11:16" s="46" customFormat="1" x14ac:dyDescent="0.3">
      <c r="K1104" s="46" t="s">
        <v>3477</v>
      </c>
      <c r="L1104" s="46" t="s">
        <v>3478</v>
      </c>
      <c r="M1104" s="46" t="s">
        <v>3479</v>
      </c>
      <c r="N1104" s="46">
        <v>3.32</v>
      </c>
      <c r="O1104" s="46">
        <f t="shared" si="43"/>
        <v>3.32</v>
      </c>
      <c r="P1104" s="46" t="str">
        <f t="shared" si="42"/>
        <v/>
      </c>
    </row>
    <row r="1105" spans="11:16" s="46" customFormat="1" x14ac:dyDescent="0.3">
      <c r="K1105" s="46" t="s">
        <v>3480</v>
      </c>
      <c r="L1105" s="46" t="s">
        <v>2910</v>
      </c>
      <c r="M1105" s="46" t="s">
        <v>1164</v>
      </c>
      <c r="N1105" s="46">
        <v>4.25</v>
      </c>
      <c r="O1105" s="46">
        <f t="shared" si="43"/>
        <v>4.25</v>
      </c>
      <c r="P1105" s="46" t="str">
        <f t="shared" si="42"/>
        <v>FRAGILES</v>
      </c>
    </row>
    <row r="1106" spans="11:16" s="46" customFormat="1" x14ac:dyDescent="0.3">
      <c r="K1106" s="46" t="s">
        <v>3481</v>
      </c>
      <c r="L1106" s="46" t="s">
        <v>3482</v>
      </c>
      <c r="M1106" s="46" t="s">
        <v>3483</v>
      </c>
      <c r="N1106" s="46">
        <v>2.42</v>
      </c>
      <c r="O1106" s="46">
        <f t="shared" si="43"/>
        <v>2.42</v>
      </c>
      <c r="P1106" s="46" t="str">
        <f t="shared" si="42"/>
        <v/>
      </c>
    </row>
    <row r="1107" spans="11:16" s="46" customFormat="1" x14ac:dyDescent="0.3">
      <c r="K1107" s="46" t="s">
        <v>3484</v>
      </c>
      <c r="L1107" s="46" t="s">
        <v>158</v>
      </c>
      <c r="M1107" s="46" t="s">
        <v>3485</v>
      </c>
      <c r="N1107" s="46">
        <v>2.4</v>
      </c>
      <c r="O1107" s="46">
        <f t="shared" si="43"/>
        <v>2.4</v>
      </c>
      <c r="P1107" s="46" t="str">
        <f t="shared" si="42"/>
        <v/>
      </c>
    </row>
    <row r="1108" spans="11:16" s="46" customFormat="1" x14ac:dyDescent="0.3">
      <c r="K1108" s="46" t="s">
        <v>3486</v>
      </c>
      <c r="L1108" s="46" t="s">
        <v>3487</v>
      </c>
      <c r="M1108" s="46" t="s">
        <v>1169</v>
      </c>
      <c r="N1108" s="46">
        <v>3.2</v>
      </c>
      <c r="O1108" s="46">
        <f t="shared" si="43"/>
        <v>3.2</v>
      </c>
      <c r="P1108" s="46" t="str">
        <f t="shared" si="42"/>
        <v/>
      </c>
    </row>
    <row r="1109" spans="11:16" s="46" customFormat="1" x14ac:dyDescent="0.3">
      <c r="K1109" s="46" t="s">
        <v>3488</v>
      </c>
      <c r="L1109" s="46" t="s">
        <v>3489</v>
      </c>
      <c r="M1109" s="46" t="s">
        <v>3490</v>
      </c>
      <c r="N1109" s="46">
        <v>3.54</v>
      </c>
      <c r="O1109" s="46">
        <f t="shared" si="43"/>
        <v>3.54</v>
      </c>
      <c r="P1109" s="46" t="str">
        <f t="shared" si="42"/>
        <v/>
      </c>
    </row>
    <row r="1110" spans="11:16" s="46" customFormat="1" x14ac:dyDescent="0.3">
      <c r="K1110" s="46" t="s">
        <v>3491</v>
      </c>
      <c r="L1110" s="46" t="s">
        <v>3492</v>
      </c>
      <c r="M1110" s="46" t="s">
        <v>3493</v>
      </c>
      <c r="N1110" s="46">
        <v>4.18</v>
      </c>
      <c r="O1110" s="46">
        <f t="shared" si="43"/>
        <v>4.18</v>
      </c>
      <c r="P1110" s="46" t="str">
        <f t="shared" si="42"/>
        <v>FRAGILES</v>
      </c>
    </row>
    <row r="1111" spans="11:16" s="46" customFormat="1" x14ac:dyDescent="0.3">
      <c r="K1111" s="46" t="s">
        <v>3494</v>
      </c>
      <c r="L1111" s="46" t="s">
        <v>3495</v>
      </c>
      <c r="M1111" s="46" t="s">
        <v>3496</v>
      </c>
      <c r="N1111" s="46">
        <v>2.81</v>
      </c>
      <c r="O1111" s="46">
        <f t="shared" si="43"/>
        <v>2.81</v>
      </c>
      <c r="P1111" s="46" t="str">
        <f t="shared" si="42"/>
        <v/>
      </c>
    </row>
    <row r="1112" spans="11:16" s="46" customFormat="1" x14ac:dyDescent="0.3">
      <c r="K1112" s="46" t="s">
        <v>3497</v>
      </c>
      <c r="L1112" s="46" t="s">
        <v>3498</v>
      </c>
      <c r="M1112" s="46" t="s">
        <v>1046</v>
      </c>
      <c r="N1112" s="46">
        <v>3.94</v>
      </c>
      <c r="O1112" s="46">
        <f t="shared" si="43"/>
        <v>3.94</v>
      </c>
      <c r="P1112" s="46" t="str">
        <f t="shared" si="42"/>
        <v>FRAGILES</v>
      </c>
    </row>
    <row r="1113" spans="11:16" s="46" customFormat="1" x14ac:dyDescent="0.3">
      <c r="K1113" s="46" t="s">
        <v>3499</v>
      </c>
      <c r="L1113" s="46" t="s">
        <v>3260</v>
      </c>
      <c r="M1113" s="46" t="s">
        <v>3500</v>
      </c>
      <c r="N1113" s="46">
        <v>3.74</v>
      </c>
      <c r="O1113" s="46">
        <f t="shared" si="43"/>
        <v>3.74</v>
      </c>
      <c r="P1113" s="46" t="str">
        <f t="shared" si="42"/>
        <v/>
      </c>
    </row>
    <row r="1114" spans="11:16" s="46" customFormat="1" x14ac:dyDescent="0.3">
      <c r="K1114" s="46" t="s">
        <v>3501</v>
      </c>
      <c r="L1114" s="46" t="s">
        <v>3502</v>
      </c>
      <c r="M1114" s="46" t="s">
        <v>1050</v>
      </c>
      <c r="N1114" s="46">
        <v>3.21</v>
      </c>
      <c r="O1114" s="46">
        <f t="shared" si="43"/>
        <v>3.21</v>
      </c>
      <c r="P1114" s="46" t="str">
        <f t="shared" si="42"/>
        <v/>
      </c>
    </row>
    <row r="1115" spans="11:16" s="46" customFormat="1" x14ac:dyDescent="0.3">
      <c r="K1115" s="46" t="s">
        <v>3503</v>
      </c>
      <c r="L1115" s="46" t="s">
        <v>3504</v>
      </c>
      <c r="M1115" s="46" t="s">
        <v>3505</v>
      </c>
      <c r="N1115" s="46">
        <v>2.81</v>
      </c>
      <c r="O1115" s="46">
        <f t="shared" si="43"/>
        <v>2.81</v>
      </c>
      <c r="P1115" s="46" t="str">
        <f t="shared" si="42"/>
        <v/>
      </c>
    </row>
    <row r="1116" spans="11:16" s="46" customFormat="1" x14ac:dyDescent="0.3">
      <c r="K1116" s="46" t="s">
        <v>3506</v>
      </c>
      <c r="L1116" s="46" t="s">
        <v>3507</v>
      </c>
      <c r="M1116" s="46" t="s">
        <v>1055</v>
      </c>
      <c r="N1116" s="46">
        <v>2.85</v>
      </c>
      <c r="O1116" s="46">
        <f t="shared" si="43"/>
        <v>2.85</v>
      </c>
      <c r="P1116" s="46" t="str">
        <f t="shared" si="42"/>
        <v/>
      </c>
    </row>
    <row r="1117" spans="11:16" s="46" customFormat="1" x14ac:dyDescent="0.3">
      <c r="K1117" s="46" t="s">
        <v>3508</v>
      </c>
      <c r="L1117" s="46" t="s">
        <v>3509</v>
      </c>
      <c r="M1117" s="46" t="s">
        <v>3510</v>
      </c>
      <c r="N1117" s="46">
        <v>3.24</v>
      </c>
      <c r="O1117" s="46">
        <f t="shared" si="43"/>
        <v>3.24</v>
      </c>
      <c r="P1117" s="46" t="str">
        <f t="shared" si="42"/>
        <v/>
      </c>
    </row>
    <row r="1118" spans="11:16" s="46" customFormat="1" x14ac:dyDescent="0.3">
      <c r="K1118" s="46" t="s">
        <v>3511</v>
      </c>
      <c r="L1118" s="46" t="s">
        <v>2281</v>
      </c>
      <c r="M1118" s="46" t="s">
        <v>3512</v>
      </c>
      <c r="N1118" s="46">
        <v>2.3199999999999998</v>
      </c>
      <c r="O1118" s="46">
        <f t="shared" si="43"/>
        <v>2.3199999999999998</v>
      </c>
      <c r="P1118" s="46" t="str">
        <f t="shared" si="42"/>
        <v/>
      </c>
    </row>
    <row r="1119" spans="11:16" s="46" customFormat="1" x14ac:dyDescent="0.3">
      <c r="K1119" s="46" t="s">
        <v>3513</v>
      </c>
      <c r="L1119" s="46" t="s">
        <v>3514</v>
      </c>
      <c r="M1119" s="46" t="s">
        <v>3515</v>
      </c>
      <c r="N1119" s="46">
        <v>3.3</v>
      </c>
      <c r="O1119" s="46">
        <f t="shared" si="43"/>
        <v>3.3</v>
      </c>
      <c r="P1119" s="46" t="str">
        <f t="shared" si="42"/>
        <v/>
      </c>
    </row>
    <row r="1120" spans="11:16" s="46" customFormat="1" x14ac:dyDescent="0.3">
      <c r="K1120" s="46" t="s">
        <v>3516</v>
      </c>
      <c r="L1120" s="46" t="s">
        <v>3517</v>
      </c>
      <c r="M1120" s="46" t="s">
        <v>3518</v>
      </c>
      <c r="N1120" s="46">
        <v>3.23</v>
      </c>
      <c r="O1120" s="46">
        <f t="shared" si="43"/>
        <v>3.23</v>
      </c>
      <c r="P1120" s="46" t="str">
        <f t="shared" si="42"/>
        <v/>
      </c>
    </row>
    <row r="1121" spans="11:16" s="46" customFormat="1" x14ac:dyDescent="0.3">
      <c r="K1121" s="46" t="s">
        <v>3519</v>
      </c>
      <c r="L1121" s="46" t="s">
        <v>3520</v>
      </c>
      <c r="M1121" s="46" t="s">
        <v>1174</v>
      </c>
      <c r="N1121" s="46">
        <v>2.87</v>
      </c>
      <c r="O1121" s="46">
        <f t="shared" si="43"/>
        <v>2.87</v>
      </c>
      <c r="P1121" s="46" t="str">
        <f t="shared" si="42"/>
        <v/>
      </c>
    </row>
    <row r="1122" spans="11:16" s="46" customFormat="1" x14ac:dyDescent="0.3">
      <c r="K1122" s="46" t="s">
        <v>3521</v>
      </c>
      <c r="L1122" s="46" t="s">
        <v>3522</v>
      </c>
      <c r="M1122" s="46" t="s">
        <v>3523</v>
      </c>
      <c r="N1122" s="46">
        <v>2.81</v>
      </c>
      <c r="O1122" s="46">
        <f t="shared" si="43"/>
        <v>2.81</v>
      </c>
      <c r="P1122" s="46" t="str">
        <f t="shared" si="42"/>
        <v/>
      </c>
    </row>
    <row r="1123" spans="11:16" s="46" customFormat="1" x14ac:dyDescent="0.3">
      <c r="K1123" s="46" t="s">
        <v>3524</v>
      </c>
      <c r="L1123" s="46" t="s">
        <v>3525</v>
      </c>
      <c r="M1123" s="46" t="s">
        <v>1178</v>
      </c>
      <c r="N1123" s="46">
        <v>3.02</v>
      </c>
      <c r="O1123" s="46">
        <f t="shared" si="43"/>
        <v>3.02</v>
      </c>
      <c r="P1123" s="46" t="str">
        <f t="shared" si="42"/>
        <v/>
      </c>
    </row>
    <row r="1124" spans="11:16" s="46" customFormat="1" x14ac:dyDescent="0.3">
      <c r="K1124" s="46" t="s">
        <v>3526</v>
      </c>
      <c r="L1124" s="46" t="s">
        <v>3527</v>
      </c>
      <c r="M1124" s="46" t="s">
        <v>3528</v>
      </c>
      <c r="N1124" s="46">
        <v>3.75</v>
      </c>
      <c r="O1124" s="46">
        <f t="shared" si="43"/>
        <v>3.75</v>
      </c>
      <c r="P1124" s="46" t="str">
        <f t="shared" si="42"/>
        <v/>
      </c>
    </row>
    <row r="1125" spans="11:16" s="46" customFormat="1" x14ac:dyDescent="0.3">
      <c r="K1125" s="46" t="s">
        <v>3529</v>
      </c>
      <c r="L1125" s="46" t="s">
        <v>3530</v>
      </c>
      <c r="M1125" s="46" t="s">
        <v>3531</v>
      </c>
      <c r="N1125" s="46">
        <v>4.1100000000000003</v>
      </c>
      <c r="O1125" s="46">
        <f t="shared" si="43"/>
        <v>4.1100000000000003</v>
      </c>
      <c r="P1125" s="46" t="str">
        <f t="shared" si="42"/>
        <v>FRAGILES</v>
      </c>
    </row>
    <row r="1126" spans="11:16" s="46" customFormat="1" x14ac:dyDescent="0.3">
      <c r="K1126" s="46" t="s">
        <v>3532</v>
      </c>
      <c r="L1126" s="46" t="s">
        <v>3533</v>
      </c>
      <c r="M1126" s="46" t="s">
        <v>1183</v>
      </c>
      <c r="N1126" s="46">
        <v>4.7</v>
      </c>
      <c r="O1126" s="46">
        <f t="shared" si="43"/>
        <v>4.7</v>
      </c>
      <c r="P1126" s="46" t="str">
        <f t="shared" si="42"/>
        <v>FRAGILES</v>
      </c>
    </row>
    <row r="1127" spans="11:16" s="46" customFormat="1" x14ac:dyDescent="0.3">
      <c r="K1127" s="46" t="s">
        <v>3534</v>
      </c>
      <c r="L1127" s="46" t="s">
        <v>3535</v>
      </c>
      <c r="M1127" s="46" t="s">
        <v>1187</v>
      </c>
      <c r="N1127" s="46">
        <v>2.75</v>
      </c>
      <c r="O1127" s="46">
        <f t="shared" si="43"/>
        <v>2.75</v>
      </c>
      <c r="P1127" s="46" t="str">
        <f t="shared" si="42"/>
        <v/>
      </c>
    </row>
    <row r="1128" spans="11:16" s="46" customFormat="1" x14ac:dyDescent="0.3">
      <c r="K1128" s="46" t="s">
        <v>3536</v>
      </c>
      <c r="L1128" s="46" t="s">
        <v>3537</v>
      </c>
      <c r="M1128" s="46" t="s">
        <v>3538</v>
      </c>
      <c r="N1128" s="46">
        <v>3.73</v>
      </c>
      <c r="O1128" s="46">
        <f t="shared" si="43"/>
        <v>3.73</v>
      </c>
      <c r="P1128" s="46" t="str">
        <f t="shared" si="42"/>
        <v/>
      </c>
    </row>
    <row r="1129" spans="11:16" s="46" customFormat="1" x14ac:dyDescent="0.3">
      <c r="K1129" s="46" t="s">
        <v>3539</v>
      </c>
      <c r="L1129" s="46" t="s">
        <v>3540</v>
      </c>
      <c r="M1129" s="46" t="s">
        <v>3541</v>
      </c>
      <c r="N1129" s="46">
        <v>4.33</v>
      </c>
      <c r="O1129" s="46">
        <f t="shared" si="43"/>
        <v>4.33</v>
      </c>
      <c r="P1129" s="46" t="str">
        <f t="shared" si="42"/>
        <v>FRAGILES</v>
      </c>
    </row>
    <row r="1130" spans="11:16" s="46" customFormat="1" x14ac:dyDescent="0.3">
      <c r="K1130" s="46" t="s">
        <v>3542</v>
      </c>
      <c r="L1130" s="46" t="s">
        <v>3543</v>
      </c>
      <c r="M1130" s="46" t="s">
        <v>1192</v>
      </c>
      <c r="N1130" s="46">
        <v>3.6</v>
      </c>
      <c r="O1130" s="46">
        <f t="shared" si="43"/>
        <v>3.6</v>
      </c>
      <c r="P1130" s="46" t="str">
        <f t="shared" si="42"/>
        <v/>
      </c>
    </row>
    <row r="1131" spans="11:16" s="46" customFormat="1" x14ac:dyDescent="0.3">
      <c r="K1131" s="46" t="s">
        <v>3544</v>
      </c>
      <c r="L1131" s="46" t="s">
        <v>3545</v>
      </c>
      <c r="M1131" s="46" t="s">
        <v>3546</v>
      </c>
      <c r="N1131" s="46">
        <v>2.65</v>
      </c>
      <c r="O1131" s="46">
        <f t="shared" si="43"/>
        <v>2.65</v>
      </c>
      <c r="P1131" s="46" t="str">
        <f t="shared" si="42"/>
        <v/>
      </c>
    </row>
    <row r="1132" spans="11:16" s="46" customFormat="1" x14ac:dyDescent="0.3">
      <c r="K1132" s="46" t="s">
        <v>3547</v>
      </c>
      <c r="L1132" s="46" t="s">
        <v>3548</v>
      </c>
      <c r="M1132" s="46" t="s">
        <v>3549</v>
      </c>
      <c r="N1132" s="46">
        <v>3.85</v>
      </c>
      <c r="O1132" s="46">
        <f t="shared" si="43"/>
        <v>3.85</v>
      </c>
      <c r="P1132" s="46" t="str">
        <f t="shared" si="42"/>
        <v>FRAGILES</v>
      </c>
    </row>
    <row r="1133" spans="11:16" s="46" customFormat="1" x14ac:dyDescent="0.3">
      <c r="K1133" s="46" t="s">
        <v>3550</v>
      </c>
      <c r="L1133" s="46" t="s">
        <v>2679</v>
      </c>
      <c r="M1133" s="46" t="s">
        <v>3551</v>
      </c>
      <c r="N1133" s="46">
        <v>3.49</v>
      </c>
      <c r="O1133" s="46">
        <f t="shared" si="43"/>
        <v>3.49</v>
      </c>
      <c r="P1133" s="46" t="str">
        <f t="shared" si="42"/>
        <v/>
      </c>
    </row>
    <row r="1134" spans="11:16" s="46" customFormat="1" x14ac:dyDescent="0.3">
      <c r="K1134" s="46" t="s">
        <v>3552</v>
      </c>
      <c r="L1134" s="46" t="s">
        <v>1240</v>
      </c>
      <c r="M1134" s="46" t="s">
        <v>1197</v>
      </c>
      <c r="N1134" s="46">
        <v>3.7</v>
      </c>
      <c r="O1134" s="46">
        <f t="shared" si="43"/>
        <v>3.7</v>
      </c>
      <c r="P1134" s="46" t="str">
        <f t="shared" si="42"/>
        <v/>
      </c>
    </row>
    <row r="1135" spans="11:16" s="46" customFormat="1" x14ac:dyDescent="0.3">
      <c r="K1135" s="46" t="s">
        <v>3553</v>
      </c>
      <c r="L1135" s="46" t="s">
        <v>3554</v>
      </c>
      <c r="M1135" s="46" t="s">
        <v>3555</v>
      </c>
      <c r="N1135" s="46">
        <v>3.32</v>
      </c>
      <c r="O1135" s="46">
        <f t="shared" si="43"/>
        <v>3.32</v>
      </c>
      <c r="P1135" s="46" t="str">
        <f t="shared" si="42"/>
        <v/>
      </c>
    </row>
    <row r="1136" spans="11:16" s="46" customFormat="1" x14ac:dyDescent="0.3">
      <c r="K1136" s="46" t="s">
        <v>3556</v>
      </c>
      <c r="L1136" s="46" t="s">
        <v>3557</v>
      </c>
      <c r="M1136" s="46" t="s">
        <v>3558</v>
      </c>
      <c r="N1136" s="46">
        <v>3.45</v>
      </c>
      <c r="O1136" s="46">
        <f t="shared" si="43"/>
        <v>3.45</v>
      </c>
      <c r="P1136" s="46" t="str">
        <f t="shared" si="42"/>
        <v/>
      </c>
    </row>
    <row r="1137" spans="11:16" s="46" customFormat="1" x14ac:dyDescent="0.3">
      <c r="K1137" s="46" t="s">
        <v>3559</v>
      </c>
      <c r="L1137" s="46" t="s">
        <v>3560</v>
      </c>
      <c r="M1137" s="46" t="s">
        <v>3561</v>
      </c>
      <c r="N1137" s="46">
        <v>3.87</v>
      </c>
      <c r="O1137" s="46">
        <f t="shared" si="43"/>
        <v>3.87</v>
      </c>
      <c r="P1137" s="46" t="str">
        <f t="shared" si="42"/>
        <v>FRAGILES</v>
      </c>
    </row>
    <row r="1138" spans="11:16" s="46" customFormat="1" x14ac:dyDescent="0.3">
      <c r="K1138" s="46" t="s">
        <v>3562</v>
      </c>
      <c r="L1138" s="46" t="s">
        <v>3563</v>
      </c>
      <c r="M1138" s="46" t="s">
        <v>3564</v>
      </c>
      <c r="N1138" s="46">
        <v>3.98</v>
      </c>
      <c r="O1138" s="46">
        <f t="shared" si="43"/>
        <v>3.98</v>
      </c>
      <c r="P1138" s="46" t="str">
        <f t="shared" si="42"/>
        <v>FRAGILES</v>
      </c>
    </row>
    <row r="1139" spans="11:16" s="46" customFormat="1" x14ac:dyDescent="0.3">
      <c r="K1139" s="46" t="s">
        <v>3565</v>
      </c>
      <c r="L1139" s="46" t="s">
        <v>2040</v>
      </c>
      <c r="M1139" s="46" t="s">
        <v>3566</v>
      </c>
      <c r="N1139" s="46">
        <v>3.15</v>
      </c>
      <c r="O1139" s="46">
        <f t="shared" si="43"/>
        <v>3.15</v>
      </c>
      <c r="P1139" s="46" t="str">
        <f t="shared" si="42"/>
        <v/>
      </c>
    </row>
    <row r="1140" spans="11:16" s="46" customFormat="1" x14ac:dyDescent="0.3">
      <c r="K1140" s="46" t="s">
        <v>3567</v>
      </c>
      <c r="L1140" s="46" t="s">
        <v>3568</v>
      </c>
      <c r="M1140" s="46" t="s">
        <v>1202</v>
      </c>
      <c r="N1140" s="46">
        <v>2.84</v>
      </c>
      <c r="O1140" s="46">
        <f t="shared" si="43"/>
        <v>2.84</v>
      </c>
      <c r="P1140" s="46" t="str">
        <f t="shared" si="42"/>
        <v/>
      </c>
    </row>
    <row r="1141" spans="11:16" s="46" customFormat="1" x14ac:dyDescent="0.3">
      <c r="K1141" s="46" t="s">
        <v>3569</v>
      </c>
      <c r="L1141" s="46" t="s">
        <v>3570</v>
      </c>
      <c r="M1141" s="46" t="s">
        <v>1207</v>
      </c>
      <c r="N1141" s="46">
        <v>2.64</v>
      </c>
      <c r="O1141" s="46">
        <f t="shared" si="43"/>
        <v>2.64</v>
      </c>
      <c r="P1141" s="46" t="str">
        <f t="shared" si="42"/>
        <v/>
      </c>
    </row>
    <row r="1142" spans="11:16" s="46" customFormat="1" x14ac:dyDescent="0.3">
      <c r="K1142" s="46" t="s">
        <v>3571</v>
      </c>
      <c r="L1142" s="46" t="s">
        <v>3572</v>
      </c>
      <c r="M1142" s="46" t="s">
        <v>3573</v>
      </c>
      <c r="N1142" s="46">
        <v>2.67</v>
      </c>
      <c r="O1142" s="46">
        <f t="shared" si="43"/>
        <v>2.67</v>
      </c>
      <c r="P1142" s="46" t="str">
        <f t="shared" si="42"/>
        <v/>
      </c>
    </row>
    <row r="1143" spans="11:16" s="46" customFormat="1" x14ac:dyDescent="0.3">
      <c r="K1143" s="46" t="s">
        <v>3574</v>
      </c>
      <c r="L1143" s="46" t="s">
        <v>3575</v>
      </c>
      <c r="M1143" s="46" t="s">
        <v>3576</v>
      </c>
      <c r="N1143" s="46">
        <v>2.81</v>
      </c>
      <c r="O1143" s="46">
        <f t="shared" si="43"/>
        <v>2.81</v>
      </c>
      <c r="P1143" s="46" t="str">
        <f t="shared" si="42"/>
        <v/>
      </c>
    </row>
    <row r="1144" spans="11:16" s="46" customFormat="1" x14ac:dyDescent="0.3">
      <c r="K1144" s="46" t="s">
        <v>3577</v>
      </c>
      <c r="L1144" s="46" t="s">
        <v>3578</v>
      </c>
      <c r="M1144" s="46" t="s">
        <v>3579</v>
      </c>
      <c r="N1144" s="46">
        <v>2.33</v>
      </c>
      <c r="O1144" s="46">
        <f t="shared" si="43"/>
        <v>2.33</v>
      </c>
      <c r="P1144" s="46" t="str">
        <f t="shared" si="42"/>
        <v/>
      </c>
    </row>
    <row r="1145" spans="11:16" s="46" customFormat="1" x14ac:dyDescent="0.3">
      <c r="K1145" s="46" t="s">
        <v>3580</v>
      </c>
      <c r="L1145" s="46" t="s">
        <v>3581</v>
      </c>
      <c r="M1145" s="46" t="s">
        <v>3582</v>
      </c>
      <c r="N1145" s="46">
        <v>3.4</v>
      </c>
      <c r="O1145" s="46">
        <f t="shared" si="43"/>
        <v>3.4</v>
      </c>
      <c r="P1145" s="46" t="str">
        <f t="shared" si="42"/>
        <v/>
      </c>
    </row>
    <row r="1146" spans="11:16" s="46" customFormat="1" x14ac:dyDescent="0.3">
      <c r="K1146" s="46" t="s">
        <v>3583</v>
      </c>
      <c r="L1146" s="46" t="s">
        <v>3584</v>
      </c>
      <c r="M1146" s="46" t="s">
        <v>1212</v>
      </c>
      <c r="N1146" s="46">
        <v>3.07</v>
      </c>
      <c r="O1146" s="46">
        <f t="shared" si="43"/>
        <v>3.07</v>
      </c>
      <c r="P1146" s="46" t="str">
        <f t="shared" si="42"/>
        <v/>
      </c>
    </row>
    <row r="1147" spans="11:16" s="46" customFormat="1" x14ac:dyDescent="0.3">
      <c r="K1147" s="46" t="s">
        <v>3585</v>
      </c>
      <c r="L1147" s="46" t="s">
        <v>3586</v>
      </c>
      <c r="M1147" s="46" t="s">
        <v>3587</v>
      </c>
      <c r="N1147" s="46">
        <v>3.98</v>
      </c>
      <c r="O1147" s="46">
        <f t="shared" si="43"/>
        <v>3.98</v>
      </c>
      <c r="P1147" s="46" t="str">
        <f t="shared" si="42"/>
        <v>FRAGILES</v>
      </c>
    </row>
    <row r="1148" spans="11:16" s="46" customFormat="1" x14ac:dyDescent="0.3">
      <c r="K1148" s="46" t="s">
        <v>3588</v>
      </c>
      <c r="L1148" s="46" t="s">
        <v>3589</v>
      </c>
      <c r="M1148" s="46" t="s">
        <v>3590</v>
      </c>
      <c r="N1148" s="46">
        <v>3.28</v>
      </c>
      <c r="O1148" s="46">
        <f t="shared" si="43"/>
        <v>3.28</v>
      </c>
      <c r="P1148" s="46" t="str">
        <f t="shared" si="42"/>
        <v/>
      </c>
    </row>
    <row r="1149" spans="11:16" s="46" customFormat="1" x14ac:dyDescent="0.3">
      <c r="K1149" s="46" t="s">
        <v>3591</v>
      </c>
      <c r="L1149" s="46" t="s">
        <v>3592</v>
      </c>
      <c r="M1149" s="46" t="s">
        <v>1217</v>
      </c>
      <c r="N1149" s="46">
        <v>2.91</v>
      </c>
      <c r="O1149" s="46">
        <f t="shared" si="43"/>
        <v>2.91</v>
      </c>
      <c r="P1149" s="46" t="str">
        <f t="shared" si="42"/>
        <v/>
      </c>
    </row>
    <row r="1150" spans="11:16" s="46" customFormat="1" x14ac:dyDescent="0.3">
      <c r="K1150" s="46" t="s">
        <v>3593</v>
      </c>
      <c r="L1150" s="46" t="s">
        <v>3594</v>
      </c>
      <c r="M1150" s="46" t="s">
        <v>1222</v>
      </c>
      <c r="N1150" s="46">
        <v>2.67</v>
      </c>
      <c r="O1150" s="46">
        <f t="shared" si="43"/>
        <v>2.67</v>
      </c>
      <c r="P1150" s="46" t="str">
        <f t="shared" si="42"/>
        <v/>
      </c>
    </row>
    <row r="1151" spans="11:16" s="46" customFormat="1" x14ac:dyDescent="0.3">
      <c r="K1151" s="46" t="s">
        <v>3595</v>
      </c>
      <c r="L1151" s="46" t="s">
        <v>3596</v>
      </c>
      <c r="M1151" s="46" t="s">
        <v>3597</v>
      </c>
      <c r="N1151" s="46">
        <v>2.34</v>
      </c>
      <c r="O1151" s="46">
        <f t="shared" si="43"/>
        <v>2.34</v>
      </c>
      <c r="P1151" s="46" t="str">
        <f t="shared" si="42"/>
        <v/>
      </c>
    </row>
    <row r="1152" spans="11:16" s="46" customFormat="1" x14ac:dyDescent="0.3">
      <c r="K1152" s="46" t="s">
        <v>3598</v>
      </c>
      <c r="L1152" s="46" t="s">
        <v>2482</v>
      </c>
      <c r="M1152" s="46" t="s">
        <v>3599</v>
      </c>
      <c r="N1152" s="46">
        <v>3.81</v>
      </c>
      <c r="O1152" s="46">
        <f t="shared" si="43"/>
        <v>3.81</v>
      </c>
      <c r="P1152" s="46" t="str">
        <f t="shared" si="42"/>
        <v>FRAGILES</v>
      </c>
    </row>
    <row r="1153" spans="11:16" s="46" customFormat="1" x14ac:dyDescent="0.3">
      <c r="K1153" s="46" t="s">
        <v>3600</v>
      </c>
      <c r="L1153" s="46" t="s">
        <v>3601</v>
      </c>
      <c r="M1153" s="46" t="s">
        <v>3602</v>
      </c>
      <c r="N1153" s="46">
        <v>3.61</v>
      </c>
      <c r="O1153" s="46">
        <f t="shared" si="43"/>
        <v>3.61</v>
      </c>
      <c r="P1153" s="46" t="str">
        <f t="shared" si="42"/>
        <v/>
      </c>
    </row>
    <row r="1154" spans="11:16" s="46" customFormat="1" x14ac:dyDescent="0.3">
      <c r="K1154" s="46" t="s">
        <v>3603</v>
      </c>
      <c r="L1154" s="46" t="s">
        <v>2918</v>
      </c>
      <c r="M1154" s="46" t="s">
        <v>3604</v>
      </c>
      <c r="N1154" s="46">
        <v>2.81</v>
      </c>
      <c r="O1154" s="46">
        <f t="shared" si="43"/>
        <v>2.81</v>
      </c>
      <c r="P1154" s="46" t="str">
        <f t="shared" si="42"/>
        <v/>
      </c>
    </row>
    <row r="1155" spans="11:16" s="46" customFormat="1" x14ac:dyDescent="0.3">
      <c r="K1155" s="46" t="s">
        <v>3605</v>
      </c>
      <c r="L1155" s="46" t="s">
        <v>3606</v>
      </c>
      <c r="M1155" s="46" t="s">
        <v>3607</v>
      </c>
      <c r="N1155" s="46">
        <v>2.66</v>
      </c>
      <c r="O1155" s="46">
        <f t="shared" si="43"/>
        <v>2.66</v>
      </c>
      <c r="P1155" s="46" t="str">
        <f t="shared" si="42"/>
        <v/>
      </c>
    </row>
    <row r="1156" spans="11:16" s="46" customFormat="1" x14ac:dyDescent="0.3">
      <c r="K1156" s="46" t="s">
        <v>3608</v>
      </c>
      <c r="L1156" s="46" t="s">
        <v>3230</v>
      </c>
      <c r="M1156" s="46" t="s">
        <v>3609</v>
      </c>
      <c r="N1156" s="46">
        <v>3.42</v>
      </c>
      <c r="O1156" s="46">
        <f t="shared" si="43"/>
        <v>3.42</v>
      </c>
      <c r="P1156" s="46" t="str">
        <f t="shared" si="42"/>
        <v/>
      </c>
    </row>
    <row r="1157" spans="11:16" s="46" customFormat="1" x14ac:dyDescent="0.3">
      <c r="K1157" s="46" t="s">
        <v>3610</v>
      </c>
      <c r="L1157" s="46" t="s">
        <v>1614</v>
      </c>
      <c r="M1157" s="46" t="s">
        <v>3611</v>
      </c>
      <c r="N1157" s="46">
        <v>3.91</v>
      </c>
      <c r="O1157" s="46">
        <f t="shared" si="43"/>
        <v>3.91</v>
      </c>
      <c r="P1157" s="46" t="str">
        <f t="shared" si="42"/>
        <v>FRAGILES</v>
      </c>
    </row>
    <row r="1158" spans="11:16" s="46" customFormat="1" x14ac:dyDescent="0.3">
      <c r="K1158" s="46" t="s">
        <v>3612</v>
      </c>
      <c r="L1158" s="46" t="s">
        <v>3592</v>
      </c>
      <c r="M1158" s="46" t="s">
        <v>3613</v>
      </c>
      <c r="N1158" s="46">
        <v>3.73</v>
      </c>
      <c r="O1158" s="46">
        <f t="shared" si="43"/>
        <v>3.73</v>
      </c>
      <c r="P1158" s="46" t="str">
        <f t="shared" si="42"/>
        <v/>
      </c>
    </row>
    <row r="1159" spans="11:16" s="46" customFormat="1" x14ac:dyDescent="0.3">
      <c r="K1159" s="46" t="s">
        <v>3614</v>
      </c>
      <c r="L1159" s="46" t="s">
        <v>3615</v>
      </c>
      <c r="M1159" s="46" t="s">
        <v>1227</v>
      </c>
      <c r="N1159" s="46">
        <v>4.0199999999999996</v>
      </c>
      <c r="O1159" s="46">
        <f t="shared" si="43"/>
        <v>4.0199999999999996</v>
      </c>
      <c r="P1159" s="46" t="str">
        <f t="shared" si="42"/>
        <v>FRAGILES</v>
      </c>
    </row>
    <row r="1160" spans="11:16" s="46" customFormat="1" x14ac:dyDescent="0.3">
      <c r="K1160" s="46" t="s">
        <v>3616</v>
      </c>
      <c r="L1160" s="46" t="s">
        <v>3617</v>
      </c>
      <c r="M1160" s="46" t="s">
        <v>3618</v>
      </c>
      <c r="N1160" s="46">
        <v>2.4900000000000002</v>
      </c>
      <c r="O1160" s="46">
        <f t="shared" si="43"/>
        <v>2.4900000000000002</v>
      </c>
      <c r="P1160" s="46" t="str">
        <f t="shared" si="42"/>
        <v/>
      </c>
    </row>
    <row r="1161" spans="11:16" s="46" customFormat="1" x14ac:dyDescent="0.3">
      <c r="K1161" s="46" t="s">
        <v>3619</v>
      </c>
      <c r="L1161" s="46" t="s">
        <v>3620</v>
      </c>
      <c r="M1161" s="46" t="s">
        <v>3621</v>
      </c>
      <c r="N1161" s="46">
        <v>3.24</v>
      </c>
      <c r="O1161" s="46">
        <f t="shared" si="43"/>
        <v>3.24</v>
      </c>
      <c r="P1161" s="46" t="str">
        <f t="shared" si="42"/>
        <v/>
      </c>
    </row>
    <row r="1162" spans="11:16" s="46" customFormat="1" x14ac:dyDescent="0.3">
      <c r="K1162" s="46" t="s">
        <v>3622</v>
      </c>
      <c r="L1162" s="46" t="s">
        <v>3623</v>
      </c>
      <c r="M1162" s="46" t="s">
        <v>3624</v>
      </c>
      <c r="N1162" s="46">
        <v>3.22</v>
      </c>
      <c r="O1162" s="46">
        <f t="shared" si="43"/>
        <v>3.22</v>
      </c>
      <c r="P1162" s="46" t="str">
        <f t="shared" ref="P1162:P1225" si="44">IF(O1162&gt;$O$8,"FRAGILES","")</f>
        <v/>
      </c>
    </row>
    <row r="1163" spans="11:16" s="46" customFormat="1" x14ac:dyDescent="0.3">
      <c r="K1163" s="46" t="s">
        <v>3625</v>
      </c>
      <c r="L1163" s="46" t="s">
        <v>3626</v>
      </c>
      <c r="M1163" s="46" t="s">
        <v>3627</v>
      </c>
      <c r="N1163" s="46">
        <v>3.83</v>
      </c>
      <c r="O1163" s="46">
        <f t="shared" ref="O1163:O1226" si="45">N1163+0</f>
        <v>3.83</v>
      </c>
      <c r="P1163" s="46" t="str">
        <f t="shared" si="44"/>
        <v>FRAGILES</v>
      </c>
    </row>
    <row r="1164" spans="11:16" s="46" customFormat="1" x14ac:dyDescent="0.3">
      <c r="K1164" s="46" t="s">
        <v>3628</v>
      </c>
      <c r="L1164" s="46" t="s">
        <v>3629</v>
      </c>
      <c r="M1164" s="46" t="s">
        <v>3630</v>
      </c>
      <c r="N1164" s="46">
        <v>3.78</v>
      </c>
      <c r="O1164" s="46">
        <f t="shared" si="45"/>
        <v>3.78</v>
      </c>
      <c r="P1164" s="46" t="str">
        <f t="shared" si="44"/>
        <v/>
      </c>
    </row>
    <row r="1165" spans="11:16" s="46" customFormat="1" x14ac:dyDescent="0.3">
      <c r="K1165" s="46" t="s">
        <v>3631</v>
      </c>
      <c r="L1165" s="46" t="s">
        <v>3632</v>
      </c>
      <c r="M1165" s="46" t="s">
        <v>3633</v>
      </c>
      <c r="N1165" s="46">
        <v>3.55</v>
      </c>
      <c r="O1165" s="46">
        <f t="shared" si="45"/>
        <v>3.55</v>
      </c>
      <c r="P1165" s="46" t="str">
        <f t="shared" si="44"/>
        <v/>
      </c>
    </row>
    <row r="1166" spans="11:16" s="46" customFormat="1" x14ac:dyDescent="0.3">
      <c r="K1166" s="46" t="s">
        <v>3634</v>
      </c>
      <c r="L1166" s="46" t="s">
        <v>809</v>
      </c>
      <c r="M1166" s="46" t="s">
        <v>3635</v>
      </c>
      <c r="N1166" s="46">
        <v>3.16</v>
      </c>
      <c r="O1166" s="46">
        <f t="shared" si="45"/>
        <v>3.16</v>
      </c>
      <c r="P1166" s="46" t="str">
        <f t="shared" si="44"/>
        <v/>
      </c>
    </row>
    <row r="1167" spans="11:16" s="46" customFormat="1" x14ac:dyDescent="0.3">
      <c r="K1167" s="46" t="s">
        <v>3636</v>
      </c>
      <c r="L1167" s="46" t="s">
        <v>3637</v>
      </c>
      <c r="M1167" s="46" t="s">
        <v>3638</v>
      </c>
      <c r="N1167" s="46">
        <v>3.69</v>
      </c>
      <c r="O1167" s="46">
        <f t="shared" si="45"/>
        <v>3.69</v>
      </c>
      <c r="P1167" s="46" t="str">
        <f t="shared" si="44"/>
        <v/>
      </c>
    </row>
    <row r="1168" spans="11:16" s="46" customFormat="1" x14ac:dyDescent="0.3">
      <c r="K1168" s="46" t="s">
        <v>3639</v>
      </c>
      <c r="L1168" s="46" t="s">
        <v>3640</v>
      </c>
      <c r="M1168" s="46" t="s">
        <v>1232</v>
      </c>
      <c r="N1168" s="46">
        <v>3.24</v>
      </c>
      <c r="O1168" s="46">
        <f t="shared" si="45"/>
        <v>3.24</v>
      </c>
      <c r="P1168" s="46" t="str">
        <f t="shared" si="44"/>
        <v/>
      </c>
    </row>
    <row r="1169" spans="11:16" s="46" customFormat="1" x14ac:dyDescent="0.3">
      <c r="K1169" s="46" t="s">
        <v>3641</v>
      </c>
      <c r="L1169" s="46" t="s">
        <v>1949</v>
      </c>
      <c r="M1169" s="46" t="s">
        <v>3642</v>
      </c>
      <c r="N1169" s="46">
        <v>2.94</v>
      </c>
      <c r="O1169" s="46">
        <f t="shared" si="45"/>
        <v>2.94</v>
      </c>
      <c r="P1169" s="46" t="str">
        <f t="shared" si="44"/>
        <v/>
      </c>
    </row>
    <row r="1170" spans="11:16" s="46" customFormat="1" x14ac:dyDescent="0.3">
      <c r="K1170" s="46" t="s">
        <v>3643</v>
      </c>
      <c r="L1170" s="46" t="s">
        <v>3644</v>
      </c>
      <c r="M1170" s="46" t="s">
        <v>3645</v>
      </c>
      <c r="N1170" s="46">
        <v>2.91</v>
      </c>
      <c r="O1170" s="46">
        <f t="shared" si="45"/>
        <v>2.91</v>
      </c>
      <c r="P1170" s="46" t="str">
        <f t="shared" si="44"/>
        <v/>
      </c>
    </row>
    <row r="1171" spans="11:16" s="46" customFormat="1" x14ac:dyDescent="0.3">
      <c r="K1171" s="46" t="s">
        <v>3646</v>
      </c>
      <c r="L1171" s="46" t="s">
        <v>3647</v>
      </c>
      <c r="M1171" s="46" t="s">
        <v>3648</v>
      </c>
      <c r="N1171" s="46">
        <v>3.2</v>
      </c>
      <c r="O1171" s="46">
        <f t="shared" si="45"/>
        <v>3.2</v>
      </c>
      <c r="P1171" s="46" t="str">
        <f t="shared" si="44"/>
        <v/>
      </c>
    </row>
    <row r="1172" spans="11:16" s="46" customFormat="1" x14ac:dyDescent="0.3">
      <c r="K1172" s="46" t="s">
        <v>3649</v>
      </c>
      <c r="L1172" s="46" t="s">
        <v>3650</v>
      </c>
      <c r="M1172" s="46" t="s">
        <v>3651</v>
      </c>
      <c r="N1172" s="46">
        <v>3</v>
      </c>
      <c r="O1172" s="46">
        <f t="shared" si="45"/>
        <v>3</v>
      </c>
      <c r="P1172" s="46" t="str">
        <f t="shared" si="44"/>
        <v/>
      </c>
    </row>
    <row r="1173" spans="11:16" s="46" customFormat="1" x14ac:dyDescent="0.3">
      <c r="K1173" s="46" t="s">
        <v>3652</v>
      </c>
      <c r="L1173" s="46" t="s">
        <v>3653</v>
      </c>
      <c r="M1173" s="46" t="s">
        <v>1237</v>
      </c>
      <c r="N1173" s="46">
        <v>2.46</v>
      </c>
      <c r="O1173" s="46">
        <f t="shared" si="45"/>
        <v>2.46</v>
      </c>
      <c r="P1173" s="46" t="str">
        <f t="shared" si="44"/>
        <v/>
      </c>
    </row>
    <row r="1174" spans="11:16" s="46" customFormat="1" x14ac:dyDescent="0.3">
      <c r="K1174" s="46" t="s">
        <v>3654</v>
      </c>
      <c r="L1174" s="46" t="s">
        <v>3655</v>
      </c>
      <c r="M1174" s="46" t="s">
        <v>3656</v>
      </c>
      <c r="N1174" s="46">
        <v>2.89</v>
      </c>
      <c r="O1174" s="46">
        <f t="shared" si="45"/>
        <v>2.89</v>
      </c>
      <c r="P1174" s="46" t="str">
        <f t="shared" si="44"/>
        <v/>
      </c>
    </row>
    <row r="1175" spans="11:16" s="46" customFormat="1" x14ac:dyDescent="0.3">
      <c r="K1175" s="46" t="s">
        <v>3657</v>
      </c>
      <c r="L1175" s="46" t="s">
        <v>3658</v>
      </c>
      <c r="M1175" s="46" t="s">
        <v>3659</v>
      </c>
      <c r="N1175" s="46">
        <v>4.34</v>
      </c>
      <c r="O1175" s="46">
        <f t="shared" si="45"/>
        <v>4.34</v>
      </c>
      <c r="P1175" s="46" t="str">
        <f t="shared" si="44"/>
        <v>FRAGILES</v>
      </c>
    </row>
    <row r="1176" spans="11:16" s="46" customFormat="1" x14ac:dyDescent="0.3">
      <c r="K1176" s="46" t="s">
        <v>3660</v>
      </c>
      <c r="L1176" s="46" t="s">
        <v>3661</v>
      </c>
      <c r="M1176" s="46" t="s">
        <v>3662</v>
      </c>
      <c r="N1176" s="46">
        <v>2.91</v>
      </c>
      <c r="O1176" s="46">
        <f t="shared" si="45"/>
        <v>2.91</v>
      </c>
      <c r="P1176" s="46" t="str">
        <f t="shared" si="44"/>
        <v/>
      </c>
    </row>
    <row r="1177" spans="11:16" s="46" customFormat="1" x14ac:dyDescent="0.3">
      <c r="K1177" s="46" t="s">
        <v>3663</v>
      </c>
      <c r="L1177" s="46" t="s">
        <v>3664</v>
      </c>
      <c r="M1177" s="46" t="s">
        <v>3665</v>
      </c>
      <c r="N1177" s="46">
        <v>3.49</v>
      </c>
      <c r="O1177" s="46">
        <f t="shared" si="45"/>
        <v>3.49</v>
      </c>
      <c r="P1177" s="46" t="str">
        <f t="shared" si="44"/>
        <v/>
      </c>
    </row>
    <row r="1178" spans="11:16" s="46" customFormat="1" x14ac:dyDescent="0.3">
      <c r="K1178" s="46" t="s">
        <v>3666</v>
      </c>
      <c r="L1178" s="46" t="s">
        <v>1479</v>
      </c>
      <c r="M1178" s="46" t="s">
        <v>3667</v>
      </c>
      <c r="N1178" s="46">
        <v>3.26</v>
      </c>
      <c r="O1178" s="46">
        <f t="shared" si="45"/>
        <v>3.26</v>
      </c>
      <c r="P1178" s="46" t="str">
        <f t="shared" si="44"/>
        <v/>
      </c>
    </row>
    <row r="1179" spans="11:16" s="46" customFormat="1" x14ac:dyDescent="0.3">
      <c r="K1179" s="46" t="s">
        <v>3668</v>
      </c>
      <c r="L1179" s="46" t="s">
        <v>3320</v>
      </c>
      <c r="M1179" s="46" t="s">
        <v>3669</v>
      </c>
      <c r="N1179" s="46">
        <v>3.03</v>
      </c>
      <c r="O1179" s="46">
        <f t="shared" si="45"/>
        <v>3.03</v>
      </c>
      <c r="P1179" s="46" t="str">
        <f t="shared" si="44"/>
        <v/>
      </c>
    </row>
    <row r="1180" spans="11:16" s="46" customFormat="1" x14ac:dyDescent="0.3">
      <c r="K1180" s="46" t="s">
        <v>3670</v>
      </c>
      <c r="L1180" s="46" t="s">
        <v>3671</v>
      </c>
      <c r="M1180" s="46" t="s">
        <v>3672</v>
      </c>
      <c r="N1180" s="46">
        <v>3.59</v>
      </c>
      <c r="O1180" s="46">
        <f t="shared" si="45"/>
        <v>3.59</v>
      </c>
      <c r="P1180" s="46" t="str">
        <f t="shared" si="44"/>
        <v/>
      </c>
    </row>
    <row r="1181" spans="11:16" s="46" customFormat="1" x14ac:dyDescent="0.3">
      <c r="K1181" s="46" t="s">
        <v>3673</v>
      </c>
      <c r="L1181" s="46" t="s">
        <v>3674</v>
      </c>
      <c r="M1181" s="46" t="s">
        <v>3675</v>
      </c>
      <c r="N1181" s="46">
        <v>3.12</v>
      </c>
      <c r="O1181" s="46">
        <f t="shared" si="45"/>
        <v>3.12</v>
      </c>
      <c r="P1181" s="46" t="str">
        <f t="shared" si="44"/>
        <v/>
      </c>
    </row>
    <row r="1182" spans="11:16" s="46" customFormat="1" x14ac:dyDescent="0.3">
      <c r="K1182" s="46" t="s">
        <v>3676</v>
      </c>
      <c r="L1182" s="46" t="s">
        <v>726</v>
      </c>
      <c r="M1182" s="46" t="s">
        <v>3677</v>
      </c>
      <c r="N1182" s="46">
        <v>2.6</v>
      </c>
      <c r="O1182" s="46">
        <f t="shared" si="45"/>
        <v>2.6</v>
      </c>
      <c r="P1182" s="46" t="str">
        <f t="shared" si="44"/>
        <v/>
      </c>
    </row>
    <row r="1183" spans="11:16" s="46" customFormat="1" x14ac:dyDescent="0.3">
      <c r="K1183" s="46" t="s">
        <v>3678</v>
      </c>
      <c r="L1183" s="46" t="s">
        <v>2066</v>
      </c>
      <c r="M1183" s="46" t="s">
        <v>3679</v>
      </c>
      <c r="N1183" s="46">
        <v>3.02</v>
      </c>
      <c r="O1183" s="46">
        <f t="shared" si="45"/>
        <v>3.02</v>
      </c>
      <c r="P1183" s="46" t="str">
        <f t="shared" si="44"/>
        <v/>
      </c>
    </row>
    <row r="1184" spans="11:16" s="46" customFormat="1" x14ac:dyDescent="0.3">
      <c r="K1184" s="46" t="s">
        <v>3680</v>
      </c>
      <c r="L1184" s="46" t="s">
        <v>1877</v>
      </c>
      <c r="M1184" s="46" t="s">
        <v>3681</v>
      </c>
      <c r="N1184" s="46">
        <v>3.41</v>
      </c>
      <c r="O1184" s="46">
        <f t="shared" si="45"/>
        <v>3.41</v>
      </c>
      <c r="P1184" s="46" t="str">
        <f t="shared" si="44"/>
        <v/>
      </c>
    </row>
    <row r="1185" spans="11:16" s="46" customFormat="1" x14ac:dyDescent="0.3">
      <c r="K1185" s="46" t="s">
        <v>3682</v>
      </c>
      <c r="L1185" s="46" t="s">
        <v>3300</v>
      </c>
      <c r="M1185" s="46" t="s">
        <v>3683</v>
      </c>
      <c r="N1185" s="46">
        <v>3.6</v>
      </c>
      <c r="O1185" s="46">
        <f t="shared" si="45"/>
        <v>3.6</v>
      </c>
      <c r="P1185" s="46" t="str">
        <f t="shared" si="44"/>
        <v/>
      </c>
    </row>
    <row r="1186" spans="11:16" s="46" customFormat="1" x14ac:dyDescent="0.3">
      <c r="K1186" s="46" t="s">
        <v>3684</v>
      </c>
      <c r="L1186" s="46" t="s">
        <v>3685</v>
      </c>
      <c r="M1186" s="46" t="s">
        <v>3686</v>
      </c>
      <c r="N1186" s="46">
        <v>4.07</v>
      </c>
      <c r="O1186" s="46">
        <f t="shared" si="45"/>
        <v>4.07</v>
      </c>
      <c r="P1186" s="46" t="str">
        <f t="shared" si="44"/>
        <v>FRAGILES</v>
      </c>
    </row>
    <row r="1187" spans="11:16" s="46" customFormat="1" x14ac:dyDescent="0.3">
      <c r="K1187" s="46" t="s">
        <v>3687</v>
      </c>
      <c r="L1187" s="46" t="s">
        <v>3688</v>
      </c>
      <c r="M1187" s="46" t="s">
        <v>3689</v>
      </c>
      <c r="N1187" s="46">
        <v>3.48</v>
      </c>
      <c r="O1187" s="46">
        <f t="shared" si="45"/>
        <v>3.48</v>
      </c>
      <c r="P1187" s="46" t="str">
        <f t="shared" si="44"/>
        <v/>
      </c>
    </row>
    <row r="1188" spans="11:16" s="46" customFormat="1" x14ac:dyDescent="0.3">
      <c r="K1188" s="46" t="s">
        <v>3690</v>
      </c>
      <c r="L1188" s="46" t="s">
        <v>3691</v>
      </c>
      <c r="M1188" s="46" t="s">
        <v>3692</v>
      </c>
      <c r="N1188" s="46">
        <v>3.85</v>
      </c>
      <c r="O1188" s="46">
        <f t="shared" si="45"/>
        <v>3.85</v>
      </c>
      <c r="P1188" s="46" t="str">
        <f t="shared" si="44"/>
        <v>FRAGILES</v>
      </c>
    </row>
    <row r="1189" spans="11:16" s="46" customFormat="1" x14ac:dyDescent="0.3">
      <c r="K1189" s="46" t="s">
        <v>3693</v>
      </c>
      <c r="L1189" s="46" t="s">
        <v>3694</v>
      </c>
      <c r="M1189" s="46" t="s">
        <v>3695</v>
      </c>
      <c r="N1189" s="46">
        <v>2.96</v>
      </c>
      <c r="O1189" s="46">
        <f t="shared" si="45"/>
        <v>2.96</v>
      </c>
      <c r="P1189" s="46" t="str">
        <f t="shared" si="44"/>
        <v/>
      </c>
    </row>
    <row r="1190" spans="11:16" s="46" customFormat="1" x14ac:dyDescent="0.3">
      <c r="K1190" s="46" t="s">
        <v>3696</v>
      </c>
      <c r="L1190" s="46" t="s">
        <v>3697</v>
      </c>
      <c r="M1190" s="46" t="s">
        <v>3698</v>
      </c>
      <c r="N1190" s="46">
        <v>3.03</v>
      </c>
      <c r="O1190" s="46">
        <f t="shared" si="45"/>
        <v>3.03</v>
      </c>
      <c r="P1190" s="46" t="str">
        <f t="shared" si="44"/>
        <v/>
      </c>
    </row>
    <row r="1191" spans="11:16" s="46" customFormat="1" x14ac:dyDescent="0.3">
      <c r="K1191" s="46" t="s">
        <v>3699</v>
      </c>
      <c r="L1191" s="46" t="s">
        <v>3700</v>
      </c>
      <c r="M1191" s="46" t="s">
        <v>3701</v>
      </c>
      <c r="N1191" s="46">
        <v>4.24</v>
      </c>
      <c r="O1191" s="46">
        <f t="shared" si="45"/>
        <v>4.24</v>
      </c>
      <c r="P1191" s="46" t="str">
        <f t="shared" si="44"/>
        <v>FRAGILES</v>
      </c>
    </row>
    <row r="1192" spans="11:16" s="46" customFormat="1" x14ac:dyDescent="0.3">
      <c r="K1192" s="46" t="s">
        <v>3702</v>
      </c>
      <c r="L1192" s="46" t="s">
        <v>3703</v>
      </c>
      <c r="M1192" s="46" t="s">
        <v>3704</v>
      </c>
      <c r="N1192" s="46">
        <v>3.13</v>
      </c>
      <c r="O1192" s="46">
        <f t="shared" si="45"/>
        <v>3.13</v>
      </c>
      <c r="P1192" s="46" t="str">
        <f t="shared" si="44"/>
        <v/>
      </c>
    </row>
    <row r="1193" spans="11:16" s="46" customFormat="1" x14ac:dyDescent="0.3">
      <c r="K1193" s="46" t="s">
        <v>3705</v>
      </c>
      <c r="L1193" s="46" t="s">
        <v>3706</v>
      </c>
      <c r="M1193" s="46" t="s">
        <v>1242</v>
      </c>
      <c r="N1193" s="46">
        <v>2.62</v>
      </c>
      <c r="O1193" s="46">
        <f t="shared" si="45"/>
        <v>2.62</v>
      </c>
      <c r="P1193" s="46" t="str">
        <f t="shared" si="44"/>
        <v/>
      </c>
    </row>
    <row r="1194" spans="11:16" s="46" customFormat="1" x14ac:dyDescent="0.3">
      <c r="K1194" s="46" t="s">
        <v>3707</v>
      </c>
      <c r="L1194" s="46" t="s">
        <v>3708</v>
      </c>
      <c r="M1194" s="46" t="s">
        <v>3709</v>
      </c>
      <c r="N1194" s="46">
        <v>2.91</v>
      </c>
      <c r="O1194" s="46">
        <f t="shared" si="45"/>
        <v>2.91</v>
      </c>
      <c r="P1194" s="46" t="str">
        <f t="shared" si="44"/>
        <v/>
      </c>
    </row>
    <row r="1195" spans="11:16" s="46" customFormat="1" x14ac:dyDescent="0.3">
      <c r="K1195" s="46" t="s">
        <v>3710</v>
      </c>
      <c r="L1195" s="46" t="s">
        <v>3711</v>
      </c>
      <c r="M1195" s="46" t="s">
        <v>3712</v>
      </c>
      <c r="N1195" s="46">
        <v>2.89</v>
      </c>
      <c r="O1195" s="46">
        <f t="shared" si="45"/>
        <v>2.89</v>
      </c>
      <c r="P1195" s="46" t="str">
        <f t="shared" si="44"/>
        <v/>
      </c>
    </row>
    <row r="1196" spans="11:16" s="46" customFormat="1" x14ac:dyDescent="0.3">
      <c r="K1196" s="46" t="s">
        <v>3713</v>
      </c>
      <c r="L1196" s="46" t="s">
        <v>3313</v>
      </c>
      <c r="M1196" s="46" t="s">
        <v>3714</v>
      </c>
      <c r="N1196" s="46">
        <v>2.91</v>
      </c>
      <c r="O1196" s="46">
        <f t="shared" si="45"/>
        <v>2.91</v>
      </c>
      <c r="P1196" s="46" t="str">
        <f t="shared" si="44"/>
        <v/>
      </c>
    </row>
    <row r="1197" spans="11:16" s="46" customFormat="1" x14ac:dyDescent="0.3">
      <c r="K1197" s="46" t="s">
        <v>3715</v>
      </c>
      <c r="L1197" s="46" t="s">
        <v>3716</v>
      </c>
      <c r="M1197" s="46" t="s">
        <v>3717</v>
      </c>
      <c r="N1197" s="46">
        <v>3.86</v>
      </c>
      <c r="O1197" s="46">
        <f t="shared" si="45"/>
        <v>3.86</v>
      </c>
      <c r="P1197" s="46" t="str">
        <f t="shared" si="44"/>
        <v>FRAGILES</v>
      </c>
    </row>
    <row r="1198" spans="11:16" s="46" customFormat="1" x14ac:dyDescent="0.3">
      <c r="K1198" s="46" t="s">
        <v>3718</v>
      </c>
      <c r="L1198" s="46" t="s">
        <v>3719</v>
      </c>
      <c r="M1198" s="46" t="s">
        <v>3720</v>
      </c>
      <c r="N1198" s="46">
        <v>4.04</v>
      </c>
      <c r="O1198" s="46">
        <f t="shared" si="45"/>
        <v>4.04</v>
      </c>
      <c r="P1198" s="46" t="str">
        <f t="shared" si="44"/>
        <v>FRAGILES</v>
      </c>
    </row>
    <row r="1199" spans="11:16" s="46" customFormat="1" x14ac:dyDescent="0.3">
      <c r="K1199" s="46" t="s">
        <v>3721</v>
      </c>
      <c r="L1199" s="46" t="s">
        <v>3722</v>
      </c>
      <c r="M1199" s="46" t="s">
        <v>3723</v>
      </c>
      <c r="N1199" s="46">
        <v>2.4700000000000002</v>
      </c>
      <c r="O1199" s="46">
        <f t="shared" si="45"/>
        <v>2.4700000000000002</v>
      </c>
      <c r="P1199" s="46" t="str">
        <f t="shared" si="44"/>
        <v/>
      </c>
    </row>
    <row r="1200" spans="11:16" s="46" customFormat="1" x14ac:dyDescent="0.3">
      <c r="K1200" s="46" t="s">
        <v>3724</v>
      </c>
      <c r="L1200" s="46" t="s">
        <v>3725</v>
      </c>
      <c r="M1200" s="46" t="s">
        <v>3726</v>
      </c>
      <c r="N1200" s="46">
        <v>3.43</v>
      </c>
      <c r="O1200" s="46">
        <f t="shared" si="45"/>
        <v>3.43</v>
      </c>
      <c r="P1200" s="46" t="str">
        <f t="shared" si="44"/>
        <v/>
      </c>
    </row>
    <row r="1201" spans="11:16" s="46" customFormat="1" x14ac:dyDescent="0.3">
      <c r="K1201" s="46" t="s">
        <v>3727</v>
      </c>
      <c r="L1201" s="46" t="s">
        <v>3347</v>
      </c>
      <c r="M1201" s="46" t="s">
        <v>3728</v>
      </c>
      <c r="N1201" s="46">
        <v>2.63</v>
      </c>
      <c r="O1201" s="46">
        <f t="shared" si="45"/>
        <v>2.63</v>
      </c>
      <c r="P1201" s="46" t="str">
        <f t="shared" si="44"/>
        <v/>
      </c>
    </row>
    <row r="1202" spans="11:16" s="46" customFormat="1" x14ac:dyDescent="0.3">
      <c r="K1202" s="46" t="s">
        <v>3729</v>
      </c>
      <c r="L1202" s="46" t="s">
        <v>3730</v>
      </c>
      <c r="M1202" s="46" t="s">
        <v>3731</v>
      </c>
      <c r="N1202" s="46">
        <v>2.35</v>
      </c>
      <c r="O1202" s="46">
        <f t="shared" si="45"/>
        <v>2.35</v>
      </c>
      <c r="P1202" s="46" t="str">
        <f t="shared" si="44"/>
        <v/>
      </c>
    </row>
    <row r="1203" spans="11:16" s="46" customFormat="1" x14ac:dyDescent="0.3">
      <c r="K1203" s="46" t="s">
        <v>3732</v>
      </c>
      <c r="L1203" s="46" t="s">
        <v>881</v>
      </c>
      <c r="M1203" s="46" t="s">
        <v>3733</v>
      </c>
      <c r="N1203" s="46">
        <v>3.31</v>
      </c>
      <c r="O1203" s="46">
        <f t="shared" si="45"/>
        <v>3.31</v>
      </c>
      <c r="P1203" s="46" t="str">
        <f t="shared" si="44"/>
        <v/>
      </c>
    </row>
    <row r="1204" spans="11:16" s="46" customFormat="1" x14ac:dyDescent="0.3">
      <c r="K1204" s="46" t="s">
        <v>3734</v>
      </c>
      <c r="L1204" s="46" t="s">
        <v>3735</v>
      </c>
      <c r="M1204" s="46" t="s">
        <v>3736</v>
      </c>
      <c r="N1204" s="46">
        <v>3.91</v>
      </c>
      <c r="O1204" s="46">
        <f t="shared" si="45"/>
        <v>3.91</v>
      </c>
      <c r="P1204" s="46" t="str">
        <f t="shared" si="44"/>
        <v>FRAGILES</v>
      </c>
    </row>
    <row r="1205" spans="11:16" s="46" customFormat="1" x14ac:dyDescent="0.3">
      <c r="K1205" s="46" t="s">
        <v>3734</v>
      </c>
      <c r="L1205" s="46" t="s">
        <v>3737</v>
      </c>
      <c r="M1205" s="46" t="s">
        <v>3738</v>
      </c>
      <c r="N1205" s="46">
        <v>3.03</v>
      </c>
      <c r="O1205" s="46">
        <f t="shared" si="45"/>
        <v>3.03</v>
      </c>
      <c r="P1205" s="46" t="str">
        <f t="shared" si="44"/>
        <v/>
      </c>
    </row>
    <row r="1206" spans="11:16" s="46" customFormat="1" x14ac:dyDescent="0.3">
      <c r="K1206" s="46" t="s">
        <v>3739</v>
      </c>
      <c r="L1206" s="46" t="s">
        <v>3740</v>
      </c>
      <c r="M1206" s="46" t="s">
        <v>3741</v>
      </c>
      <c r="N1206" s="46">
        <v>3.65</v>
      </c>
      <c r="O1206" s="46">
        <f t="shared" si="45"/>
        <v>3.65</v>
      </c>
      <c r="P1206" s="46" t="str">
        <f t="shared" si="44"/>
        <v/>
      </c>
    </row>
    <row r="1207" spans="11:16" s="46" customFormat="1" x14ac:dyDescent="0.3">
      <c r="K1207" s="46" t="s">
        <v>3742</v>
      </c>
      <c r="L1207" s="46" t="s">
        <v>3743</v>
      </c>
      <c r="M1207" s="46" t="s">
        <v>3744</v>
      </c>
      <c r="N1207" s="46">
        <v>2.9</v>
      </c>
      <c r="O1207" s="46">
        <f t="shared" si="45"/>
        <v>2.9</v>
      </c>
      <c r="P1207" s="46" t="str">
        <f t="shared" si="44"/>
        <v/>
      </c>
    </row>
    <row r="1208" spans="11:16" s="46" customFormat="1" x14ac:dyDescent="0.3">
      <c r="K1208" s="46" t="s">
        <v>3745</v>
      </c>
      <c r="L1208" s="46" t="s">
        <v>3746</v>
      </c>
      <c r="M1208" s="46" t="s">
        <v>3747</v>
      </c>
      <c r="N1208" s="46">
        <v>2.2999999999999998</v>
      </c>
      <c r="O1208" s="46">
        <f t="shared" si="45"/>
        <v>2.2999999999999998</v>
      </c>
      <c r="P1208" s="46" t="str">
        <f t="shared" si="44"/>
        <v/>
      </c>
    </row>
    <row r="1209" spans="11:16" s="46" customFormat="1" x14ac:dyDescent="0.3">
      <c r="K1209" s="46" t="s">
        <v>3748</v>
      </c>
      <c r="L1209" s="46" t="s">
        <v>3749</v>
      </c>
      <c r="M1209" s="46" t="s">
        <v>3750</v>
      </c>
      <c r="N1209" s="46">
        <v>3.22</v>
      </c>
      <c r="O1209" s="46">
        <f t="shared" si="45"/>
        <v>3.22</v>
      </c>
      <c r="P1209" s="46" t="str">
        <f t="shared" si="44"/>
        <v/>
      </c>
    </row>
    <row r="1210" spans="11:16" s="46" customFormat="1" x14ac:dyDescent="0.3">
      <c r="K1210" s="46" t="s">
        <v>3751</v>
      </c>
      <c r="L1210" s="46" t="s">
        <v>3752</v>
      </c>
      <c r="M1210" s="46" t="s">
        <v>3753</v>
      </c>
      <c r="N1210" s="46">
        <v>3.02</v>
      </c>
      <c r="O1210" s="46">
        <f t="shared" si="45"/>
        <v>3.02</v>
      </c>
      <c r="P1210" s="46" t="str">
        <f t="shared" si="44"/>
        <v/>
      </c>
    </row>
    <row r="1211" spans="11:16" s="46" customFormat="1" x14ac:dyDescent="0.3">
      <c r="K1211" s="46" t="s">
        <v>3754</v>
      </c>
      <c r="L1211" s="46" t="s">
        <v>3755</v>
      </c>
      <c r="M1211" s="46" t="s">
        <v>3756</v>
      </c>
      <c r="N1211" s="46">
        <v>3.27</v>
      </c>
      <c r="O1211" s="46">
        <f t="shared" si="45"/>
        <v>3.27</v>
      </c>
      <c r="P1211" s="46" t="str">
        <f t="shared" si="44"/>
        <v/>
      </c>
    </row>
    <row r="1212" spans="11:16" s="46" customFormat="1" x14ac:dyDescent="0.3">
      <c r="K1212" s="46" t="s">
        <v>3757</v>
      </c>
      <c r="L1212" s="46" t="s">
        <v>1762</v>
      </c>
      <c r="M1212" s="46" t="s">
        <v>3758</v>
      </c>
      <c r="N1212" s="46">
        <v>3.08</v>
      </c>
      <c r="O1212" s="46">
        <f t="shared" si="45"/>
        <v>3.08</v>
      </c>
      <c r="P1212" s="46" t="str">
        <f t="shared" si="44"/>
        <v/>
      </c>
    </row>
    <row r="1213" spans="11:16" s="46" customFormat="1" x14ac:dyDescent="0.3">
      <c r="K1213" s="46" t="s">
        <v>3759</v>
      </c>
      <c r="L1213" s="46" t="s">
        <v>2456</v>
      </c>
      <c r="M1213" s="46" t="s">
        <v>3760</v>
      </c>
      <c r="N1213" s="46">
        <v>2.85</v>
      </c>
      <c r="O1213" s="46">
        <f t="shared" si="45"/>
        <v>2.85</v>
      </c>
      <c r="P1213" s="46" t="str">
        <f t="shared" si="44"/>
        <v/>
      </c>
    </row>
    <row r="1214" spans="11:16" s="46" customFormat="1" x14ac:dyDescent="0.3">
      <c r="K1214" s="46" t="s">
        <v>3761</v>
      </c>
      <c r="L1214" s="46" t="s">
        <v>3762</v>
      </c>
      <c r="M1214" s="46" t="s">
        <v>3763</v>
      </c>
      <c r="N1214" s="46">
        <v>3.02</v>
      </c>
      <c r="O1214" s="46">
        <f t="shared" si="45"/>
        <v>3.02</v>
      </c>
      <c r="P1214" s="46" t="str">
        <f t="shared" si="44"/>
        <v/>
      </c>
    </row>
    <row r="1215" spans="11:16" s="46" customFormat="1" x14ac:dyDescent="0.3">
      <c r="K1215" s="46" t="s">
        <v>3764</v>
      </c>
      <c r="L1215" s="46" t="s">
        <v>3765</v>
      </c>
      <c r="M1215" s="46" t="s">
        <v>3766</v>
      </c>
      <c r="N1215" s="46">
        <v>2.94</v>
      </c>
      <c r="O1215" s="46">
        <f t="shared" si="45"/>
        <v>2.94</v>
      </c>
      <c r="P1215" s="46" t="str">
        <f t="shared" si="44"/>
        <v/>
      </c>
    </row>
    <row r="1216" spans="11:16" s="46" customFormat="1" x14ac:dyDescent="0.3">
      <c r="K1216" s="46" t="s">
        <v>3767</v>
      </c>
      <c r="L1216" s="46" t="s">
        <v>3303</v>
      </c>
      <c r="M1216" s="46" t="s">
        <v>3768</v>
      </c>
      <c r="N1216" s="46">
        <v>3.48</v>
      </c>
      <c r="O1216" s="46">
        <f t="shared" si="45"/>
        <v>3.48</v>
      </c>
      <c r="P1216" s="46" t="str">
        <f t="shared" si="44"/>
        <v/>
      </c>
    </row>
    <row r="1217" spans="11:16" s="46" customFormat="1" x14ac:dyDescent="0.3">
      <c r="K1217" s="46" t="s">
        <v>3769</v>
      </c>
      <c r="L1217" s="46" t="s">
        <v>2326</v>
      </c>
      <c r="M1217" s="46" t="s">
        <v>3770</v>
      </c>
      <c r="N1217" s="46">
        <v>3.4</v>
      </c>
      <c r="O1217" s="46">
        <f t="shared" si="45"/>
        <v>3.4</v>
      </c>
      <c r="P1217" s="46" t="str">
        <f t="shared" si="44"/>
        <v/>
      </c>
    </row>
    <row r="1218" spans="11:16" s="46" customFormat="1" x14ac:dyDescent="0.3">
      <c r="K1218" s="46" t="s">
        <v>3771</v>
      </c>
      <c r="L1218" s="46" t="s">
        <v>3772</v>
      </c>
      <c r="M1218" s="46" t="s">
        <v>3773</v>
      </c>
      <c r="N1218" s="46">
        <v>3.29</v>
      </c>
      <c r="O1218" s="46">
        <f t="shared" si="45"/>
        <v>3.29</v>
      </c>
      <c r="P1218" s="46" t="str">
        <f t="shared" si="44"/>
        <v/>
      </c>
    </row>
    <row r="1219" spans="11:16" s="46" customFormat="1" x14ac:dyDescent="0.3">
      <c r="K1219" s="46" t="s">
        <v>3774</v>
      </c>
      <c r="L1219" s="46" t="s">
        <v>3775</v>
      </c>
      <c r="M1219" s="46" t="s">
        <v>3776</v>
      </c>
      <c r="N1219" s="46">
        <v>3.22</v>
      </c>
      <c r="O1219" s="46">
        <f t="shared" si="45"/>
        <v>3.22</v>
      </c>
      <c r="P1219" s="46" t="str">
        <f t="shared" si="44"/>
        <v/>
      </c>
    </row>
    <row r="1220" spans="11:16" s="46" customFormat="1" x14ac:dyDescent="0.3">
      <c r="K1220" s="46" t="s">
        <v>3777</v>
      </c>
      <c r="L1220" s="46" t="s">
        <v>1029</v>
      </c>
      <c r="M1220" s="46" t="s">
        <v>3778</v>
      </c>
      <c r="N1220" s="46">
        <v>2.93</v>
      </c>
      <c r="O1220" s="46">
        <f t="shared" si="45"/>
        <v>2.93</v>
      </c>
      <c r="P1220" s="46" t="str">
        <f t="shared" si="44"/>
        <v/>
      </c>
    </row>
    <row r="1221" spans="11:16" s="46" customFormat="1" x14ac:dyDescent="0.3">
      <c r="K1221" s="46" t="s">
        <v>3779</v>
      </c>
      <c r="L1221" s="46" t="s">
        <v>3780</v>
      </c>
      <c r="M1221" s="46" t="s">
        <v>3781</v>
      </c>
      <c r="N1221" s="46">
        <v>3.15</v>
      </c>
      <c r="O1221" s="46">
        <f t="shared" si="45"/>
        <v>3.15</v>
      </c>
      <c r="P1221" s="46" t="str">
        <f t="shared" si="44"/>
        <v/>
      </c>
    </row>
    <row r="1222" spans="11:16" s="46" customFormat="1" x14ac:dyDescent="0.3">
      <c r="K1222" s="46" t="s">
        <v>3782</v>
      </c>
      <c r="L1222" s="46" t="s">
        <v>353</v>
      </c>
      <c r="M1222" s="46" t="s">
        <v>3783</v>
      </c>
      <c r="N1222" s="46">
        <v>3.28</v>
      </c>
      <c r="O1222" s="46">
        <f t="shared" si="45"/>
        <v>3.28</v>
      </c>
      <c r="P1222" s="46" t="str">
        <f t="shared" si="44"/>
        <v/>
      </c>
    </row>
    <row r="1223" spans="11:16" s="46" customFormat="1" x14ac:dyDescent="0.3">
      <c r="K1223" s="46" t="s">
        <v>3784</v>
      </c>
      <c r="L1223" s="46" t="s">
        <v>3785</v>
      </c>
      <c r="M1223" s="46" t="s">
        <v>3786</v>
      </c>
      <c r="N1223" s="46">
        <v>2.48</v>
      </c>
      <c r="O1223" s="46">
        <f t="shared" si="45"/>
        <v>2.48</v>
      </c>
      <c r="P1223" s="46" t="str">
        <f t="shared" si="44"/>
        <v/>
      </c>
    </row>
    <row r="1224" spans="11:16" s="46" customFormat="1" x14ac:dyDescent="0.3">
      <c r="K1224" s="46" t="s">
        <v>3787</v>
      </c>
      <c r="L1224" s="46" t="s">
        <v>3788</v>
      </c>
      <c r="M1224" s="46" t="s">
        <v>3789</v>
      </c>
      <c r="N1224" s="46">
        <v>3.81</v>
      </c>
      <c r="O1224" s="46">
        <f t="shared" si="45"/>
        <v>3.81</v>
      </c>
      <c r="P1224" s="46" t="str">
        <f t="shared" si="44"/>
        <v>FRAGILES</v>
      </c>
    </row>
    <row r="1225" spans="11:16" s="46" customFormat="1" x14ac:dyDescent="0.3">
      <c r="K1225" s="46" t="s">
        <v>3790</v>
      </c>
      <c r="L1225" s="46" t="s">
        <v>3791</v>
      </c>
      <c r="M1225" s="46" t="s">
        <v>3792</v>
      </c>
      <c r="N1225" s="46">
        <v>3.56</v>
      </c>
      <c r="O1225" s="46">
        <f t="shared" si="45"/>
        <v>3.56</v>
      </c>
      <c r="P1225" s="46" t="str">
        <f t="shared" si="44"/>
        <v/>
      </c>
    </row>
    <row r="1226" spans="11:16" s="46" customFormat="1" x14ac:dyDescent="0.3">
      <c r="K1226" s="46" t="s">
        <v>3793</v>
      </c>
      <c r="L1226" s="46" t="s">
        <v>3794</v>
      </c>
      <c r="M1226" s="46" t="s">
        <v>1247</v>
      </c>
      <c r="N1226" s="46">
        <v>3.55</v>
      </c>
      <c r="O1226" s="46">
        <f t="shared" si="45"/>
        <v>3.55</v>
      </c>
      <c r="P1226" s="46" t="str">
        <f t="shared" ref="P1226:P1242" si="46">IF(O1226&gt;$O$8,"FRAGILES","")</f>
        <v/>
      </c>
    </row>
    <row r="1227" spans="11:16" s="46" customFormat="1" x14ac:dyDescent="0.3">
      <c r="K1227" s="46" t="s">
        <v>3795</v>
      </c>
      <c r="L1227" s="46" t="s">
        <v>3796</v>
      </c>
      <c r="M1227" s="46" t="s">
        <v>3797</v>
      </c>
      <c r="N1227" s="46">
        <v>3.11</v>
      </c>
      <c r="O1227" s="46">
        <f t="shared" ref="O1227:O1242" si="47">N1227+0</f>
        <v>3.11</v>
      </c>
      <c r="P1227" s="46" t="str">
        <f t="shared" si="46"/>
        <v/>
      </c>
    </row>
    <row r="1228" spans="11:16" s="46" customFormat="1" x14ac:dyDescent="0.3">
      <c r="K1228" s="46" t="s">
        <v>3798</v>
      </c>
      <c r="L1228" s="46" t="s">
        <v>3799</v>
      </c>
      <c r="M1228" s="46" t="s">
        <v>1250</v>
      </c>
      <c r="N1228" s="46">
        <v>3.37</v>
      </c>
      <c r="O1228" s="46">
        <f t="shared" si="47"/>
        <v>3.37</v>
      </c>
      <c r="P1228" s="46" t="str">
        <f t="shared" si="46"/>
        <v/>
      </c>
    </row>
    <row r="1229" spans="11:16" s="46" customFormat="1" x14ac:dyDescent="0.3">
      <c r="K1229" s="46" t="s">
        <v>3800</v>
      </c>
      <c r="L1229" s="46" t="s">
        <v>1713</v>
      </c>
      <c r="M1229" s="46" t="s">
        <v>3801</v>
      </c>
      <c r="N1229" s="46">
        <v>3.62</v>
      </c>
      <c r="O1229" s="46">
        <f t="shared" si="47"/>
        <v>3.62</v>
      </c>
      <c r="P1229" s="46" t="str">
        <f t="shared" si="46"/>
        <v/>
      </c>
    </row>
    <row r="1230" spans="11:16" s="46" customFormat="1" x14ac:dyDescent="0.3">
      <c r="K1230" s="46" t="s">
        <v>3802</v>
      </c>
      <c r="L1230" s="46" t="s">
        <v>3803</v>
      </c>
      <c r="M1230" s="46" t="s">
        <v>3804</v>
      </c>
      <c r="N1230" s="46">
        <v>2.76</v>
      </c>
      <c r="O1230" s="46">
        <f t="shared" si="47"/>
        <v>2.76</v>
      </c>
      <c r="P1230" s="46" t="str">
        <f t="shared" si="46"/>
        <v/>
      </c>
    </row>
    <row r="1231" spans="11:16" s="46" customFormat="1" x14ac:dyDescent="0.3">
      <c r="K1231" s="46" t="s">
        <v>3805</v>
      </c>
      <c r="L1231" s="46" t="s">
        <v>3806</v>
      </c>
      <c r="M1231" s="46" t="s">
        <v>3807</v>
      </c>
      <c r="N1231" s="46">
        <v>2.5099999999999998</v>
      </c>
      <c r="O1231" s="46">
        <f t="shared" si="47"/>
        <v>2.5099999999999998</v>
      </c>
      <c r="P1231" s="46" t="str">
        <f t="shared" si="46"/>
        <v/>
      </c>
    </row>
    <row r="1232" spans="11:16" x14ac:dyDescent="0.3">
      <c r="K1232" s="46" t="s">
        <v>3808</v>
      </c>
      <c r="L1232" s="46" t="s">
        <v>3809</v>
      </c>
      <c r="M1232" s="46" t="s">
        <v>3810</v>
      </c>
      <c r="N1232" s="46">
        <v>2.75</v>
      </c>
      <c r="O1232" s="46">
        <f t="shared" si="47"/>
        <v>2.75</v>
      </c>
      <c r="P1232" s="46" t="str">
        <f t="shared" si="46"/>
        <v/>
      </c>
    </row>
    <row r="1233" spans="11:16" x14ac:dyDescent="0.3">
      <c r="K1233" s="46" t="s">
        <v>3811</v>
      </c>
      <c r="L1233" s="46" t="s">
        <v>3812</v>
      </c>
      <c r="M1233" s="46" t="s">
        <v>3813</v>
      </c>
      <c r="N1233" s="46">
        <v>3.37</v>
      </c>
      <c r="O1233" s="46">
        <f t="shared" si="47"/>
        <v>3.37</v>
      </c>
      <c r="P1233" s="46" t="str">
        <f t="shared" si="46"/>
        <v/>
      </c>
    </row>
    <row r="1234" spans="11:16" x14ac:dyDescent="0.3">
      <c r="K1234" s="46" t="s">
        <v>3814</v>
      </c>
      <c r="L1234" s="46" t="s">
        <v>3815</v>
      </c>
      <c r="M1234" s="46" t="s">
        <v>3816</v>
      </c>
      <c r="N1234" s="46">
        <v>3.84</v>
      </c>
      <c r="O1234" s="46">
        <f t="shared" si="47"/>
        <v>3.84</v>
      </c>
      <c r="P1234" s="46" t="str">
        <f t="shared" si="46"/>
        <v>FRAGILES</v>
      </c>
    </row>
    <row r="1235" spans="11:16" x14ac:dyDescent="0.3">
      <c r="K1235" s="46" t="s">
        <v>3817</v>
      </c>
      <c r="L1235" s="46" t="s">
        <v>3818</v>
      </c>
      <c r="M1235" s="46" t="s">
        <v>3819</v>
      </c>
      <c r="N1235" s="46">
        <v>2.73</v>
      </c>
      <c r="O1235" s="46">
        <f t="shared" si="47"/>
        <v>2.73</v>
      </c>
      <c r="P1235" s="46" t="str">
        <f t="shared" si="46"/>
        <v/>
      </c>
    </row>
    <row r="1236" spans="11:16" x14ac:dyDescent="0.3">
      <c r="K1236" s="46" t="s">
        <v>3820</v>
      </c>
      <c r="L1236" s="46" t="s">
        <v>3067</v>
      </c>
      <c r="M1236" s="46" t="s">
        <v>3821</v>
      </c>
      <c r="N1236" s="46">
        <v>2.91</v>
      </c>
      <c r="O1236" s="46">
        <f t="shared" si="47"/>
        <v>2.91</v>
      </c>
      <c r="P1236" s="46" t="str">
        <f t="shared" si="46"/>
        <v/>
      </c>
    </row>
    <row r="1237" spans="11:16" x14ac:dyDescent="0.3">
      <c r="K1237" s="46" t="s">
        <v>3822</v>
      </c>
      <c r="L1237" s="46" t="s">
        <v>1442</v>
      </c>
      <c r="M1237" s="46" t="s">
        <v>3823</v>
      </c>
      <c r="N1237" s="46">
        <v>3.74</v>
      </c>
      <c r="O1237" s="46">
        <f t="shared" si="47"/>
        <v>3.74</v>
      </c>
      <c r="P1237" s="46" t="str">
        <f t="shared" si="46"/>
        <v/>
      </c>
    </row>
    <row r="1238" spans="11:16" x14ac:dyDescent="0.3">
      <c r="K1238" s="46" t="s">
        <v>3824</v>
      </c>
      <c r="L1238" s="46" t="s">
        <v>3530</v>
      </c>
      <c r="M1238" s="46" t="s">
        <v>3825</v>
      </c>
      <c r="N1238" s="46">
        <v>3.58</v>
      </c>
      <c r="O1238" s="46">
        <f t="shared" si="47"/>
        <v>3.58</v>
      </c>
      <c r="P1238" s="46" t="str">
        <f t="shared" si="46"/>
        <v/>
      </c>
    </row>
    <row r="1239" spans="11:16" x14ac:dyDescent="0.3">
      <c r="K1239" s="46" t="s">
        <v>3826</v>
      </c>
      <c r="L1239" s="46" t="s">
        <v>3827</v>
      </c>
      <c r="M1239" s="46" t="s">
        <v>3828</v>
      </c>
      <c r="N1239" s="46">
        <v>3.42</v>
      </c>
      <c r="O1239" s="46">
        <f t="shared" si="47"/>
        <v>3.42</v>
      </c>
      <c r="P1239" s="46" t="str">
        <f t="shared" si="46"/>
        <v/>
      </c>
    </row>
    <row r="1240" spans="11:16" x14ac:dyDescent="0.3">
      <c r="K1240" s="46" t="s">
        <v>3829</v>
      </c>
      <c r="L1240" s="46" t="s">
        <v>3830</v>
      </c>
      <c r="M1240" s="46" t="s">
        <v>3831</v>
      </c>
      <c r="N1240" s="46">
        <v>2.82</v>
      </c>
      <c r="O1240" s="46">
        <f t="shared" si="47"/>
        <v>2.82</v>
      </c>
      <c r="P1240" s="46" t="str">
        <f t="shared" si="46"/>
        <v/>
      </c>
    </row>
    <row r="1241" spans="11:16" x14ac:dyDescent="0.3">
      <c r="K1241" s="46" t="s">
        <v>3832</v>
      </c>
      <c r="L1241" s="46" t="s">
        <v>3833</v>
      </c>
      <c r="M1241" s="46" t="s">
        <v>3834</v>
      </c>
      <c r="N1241" s="46">
        <v>3.55</v>
      </c>
      <c r="O1241" s="46">
        <f t="shared" si="47"/>
        <v>3.55</v>
      </c>
      <c r="P1241" s="46" t="str">
        <f t="shared" si="46"/>
        <v/>
      </c>
    </row>
    <row r="1242" spans="11:16" x14ac:dyDescent="0.3">
      <c r="K1242" s="46" t="s">
        <v>3835</v>
      </c>
      <c r="L1242" s="46" t="s">
        <v>3836</v>
      </c>
      <c r="M1242" s="46" t="s">
        <v>3837</v>
      </c>
      <c r="N1242" s="46">
        <v>3.97</v>
      </c>
      <c r="O1242" s="46">
        <f t="shared" si="47"/>
        <v>3.97</v>
      </c>
      <c r="P1242" s="46" t="str">
        <f t="shared" si="46"/>
        <v>FRAGILES</v>
      </c>
    </row>
  </sheetData>
  <sheetProtection selectLockedCells="1"/>
  <mergeCells count="256">
    <mergeCell ref="B9:C9"/>
    <mergeCell ref="B10:C10"/>
    <mergeCell ref="B22:C22"/>
    <mergeCell ref="B24:C24"/>
    <mergeCell ref="B25:C25"/>
    <mergeCell ref="B26:C26"/>
    <mergeCell ref="B38:C38"/>
    <mergeCell ref="B33:C33"/>
    <mergeCell ref="B28:C28"/>
    <mergeCell ref="B23:C23"/>
    <mergeCell ref="B18:C18"/>
    <mergeCell ref="B11:C11"/>
    <mergeCell ref="B12:C12"/>
    <mergeCell ref="B14:C14"/>
    <mergeCell ref="B15:C15"/>
    <mergeCell ref="B16:C16"/>
    <mergeCell ref="B17:C17"/>
    <mergeCell ref="B19:C19"/>
    <mergeCell ref="B20:C20"/>
    <mergeCell ref="B21:C21"/>
    <mergeCell ref="B13:C13"/>
    <mergeCell ref="B34:C34"/>
    <mergeCell ref="B35:C35"/>
    <mergeCell ref="B36:C36"/>
    <mergeCell ref="B37:C37"/>
    <mergeCell ref="B39:C39"/>
    <mergeCell ref="B27:C27"/>
    <mergeCell ref="B29:C29"/>
    <mergeCell ref="B30:C30"/>
    <mergeCell ref="B31:C31"/>
    <mergeCell ref="B32:C32"/>
    <mergeCell ref="B46:C46"/>
    <mergeCell ref="B47:C47"/>
    <mergeCell ref="B48:C48"/>
    <mergeCell ref="B49:C49"/>
    <mergeCell ref="B50:C50"/>
    <mergeCell ref="B40:C40"/>
    <mergeCell ref="B41:C41"/>
    <mergeCell ref="B42:C42"/>
    <mergeCell ref="B44:C44"/>
    <mergeCell ref="B45:C45"/>
    <mergeCell ref="B43:C43"/>
    <mergeCell ref="B56:C56"/>
    <mergeCell ref="B57:C57"/>
    <mergeCell ref="B58:C58"/>
    <mergeCell ref="B59:C59"/>
    <mergeCell ref="B60:C60"/>
    <mergeCell ref="B51:C51"/>
    <mergeCell ref="B52:C52"/>
    <mergeCell ref="B53:C53"/>
    <mergeCell ref="B54:C54"/>
    <mergeCell ref="B55:C55"/>
    <mergeCell ref="B66:C66"/>
    <mergeCell ref="B67:C67"/>
    <mergeCell ref="B68:C68"/>
    <mergeCell ref="B69:C69"/>
    <mergeCell ref="B70:C70"/>
    <mergeCell ref="B61:C61"/>
    <mergeCell ref="B62:C62"/>
    <mergeCell ref="B63:C63"/>
    <mergeCell ref="B64:C64"/>
    <mergeCell ref="B65:C65"/>
    <mergeCell ref="B76:C76"/>
    <mergeCell ref="B77:C77"/>
    <mergeCell ref="B78:C78"/>
    <mergeCell ref="B79:C79"/>
    <mergeCell ref="B80:C80"/>
    <mergeCell ref="B71:C71"/>
    <mergeCell ref="B72:C72"/>
    <mergeCell ref="B73:C73"/>
    <mergeCell ref="B74:C74"/>
    <mergeCell ref="B75:C75"/>
    <mergeCell ref="B86:C86"/>
    <mergeCell ref="B87:C87"/>
    <mergeCell ref="B88:C88"/>
    <mergeCell ref="B89:C89"/>
    <mergeCell ref="B90:C90"/>
    <mergeCell ref="B81:C81"/>
    <mergeCell ref="B82:C82"/>
    <mergeCell ref="B83:C83"/>
    <mergeCell ref="B84:C84"/>
    <mergeCell ref="B85:C85"/>
    <mergeCell ref="B96:C96"/>
    <mergeCell ref="B97:C97"/>
    <mergeCell ref="B98:C98"/>
    <mergeCell ref="B99:C99"/>
    <mergeCell ref="B100:C100"/>
    <mergeCell ref="B91:C91"/>
    <mergeCell ref="B92:C92"/>
    <mergeCell ref="B93:C93"/>
    <mergeCell ref="B94:C94"/>
    <mergeCell ref="B95:C95"/>
    <mergeCell ref="B106:C106"/>
    <mergeCell ref="B107:C107"/>
    <mergeCell ref="B108:C108"/>
    <mergeCell ref="B109:C109"/>
    <mergeCell ref="B110:C110"/>
    <mergeCell ref="B101:C101"/>
    <mergeCell ref="B102:C102"/>
    <mergeCell ref="B103:C103"/>
    <mergeCell ref="B104:C104"/>
    <mergeCell ref="B105:C105"/>
    <mergeCell ref="B116:C116"/>
    <mergeCell ref="B117:C117"/>
    <mergeCell ref="B118:C118"/>
    <mergeCell ref="B119:C119"/>
    <mergeCell ref="B120:C120"/>
    <mergeCell ref="B111:C111"/>
    <mergeCell ref="B112:C112"/>
    <mergeCell ref="B113:C113"/>
    <mergeCell ref="B114:C114"/>
    <mergeCell ref="B115:C115"/>
    <mergeCell ref="B126:C126"/>
    <mergeCell ref="B127:C127"/>
    <mergeCell ref="B128:C128"/>
    <mergeCell ref="B129:C129"/>
    <mergeCell ref="B130:C130"/>
    <mergeCell ref="B121:C121"/>
    <mergeCell ref="B122:C122"/>
    <mergeCell ref="B123:C123"/>
    <mergeCell ref="B124:C124"/>
    <mergeCell ref="B125:C125"/>
    <mergeCell ref="B136:C136"/>
    <mergeCell ref="B137:C137"/>
    <mergeCell ref="B138:C138"/>
    <mergeCell ref="B139:C139"/>
    <mergeCell ref="B140:C140"/>
    <mergeCell ref="B131:C131"/>
    <mergeCell ref="B132:C132"/>
    <mergeCell ref="B133:C133"/>
    <mergeCell ref="B134:C134"/>
    <mergeCell ref="B135:C135"/>
    <mergeCell ref="B146:C146"/>
    <mergeCell ref="B147:C147"/>
    <mergeCell ref="B148:C148"/>
    <mergeCell ref="B149:C149"/>
    <mergeCell ref="B141:C141"/>
    <mergeCell ref="B142:C142"/>
    <mergeCell ref="B143:C143"/>
    <mergeCell ref="B144:C144"/>
    <mergeCell ref="B145:C145"/>
    <mergeCell ref="B155:C155"/>
    <mergeCell ref="B156:C156"/>
    <mergeCell ref="B157:C157"/>
    <mergeCell ref="B158:C158"/>
    <mergeCell ref="B159:C159"/>
    <mergeCell ref="B150:C150"/>
    <mergeCell ref="B151:C151"/>
    <mergeCell ref="B152:C152"/>
    <mergeCell ref="B153:C153"/>
    <mergeCell ref="B154:C154"/>
    <mergeCell ref="B165:C165"/>
    <mergeCell ref="B166:C166"/>
    <mergeCell ref="B167:C167"/>
    <mergeCell ref="B168:C168"/>
    <mergeCell ref="B169:C169"/>
    <mergeCell ref="B160:C160"/>
    <mergeCell ref="B161:C161"/>
    <mergeCell ref="B162:C162"/>
    <mergeCell ref="B163:C163"/>
    <mergeCell ref="B164:C164"/>
    <mergeCell ref="B175:C175"/>
    <mergeCell ref="B176:C176"/>
    <mergeCell ref="B177:C177"/>
    <mergeCell ref="B178:C178"/>
    <mergeCell ref="B179:C179"/>
    <mergeCell ref="B170:C170"/>
    <mergeCell ref="B171:C171"/>
    <mergeCell ref="B172:C172"/>
    <mergeCell ref="B173:C173"/>
    <mergeCell ref="B174:C174"/>
    <mergeCell ref="B185:C185"/>
    <mergeCell ref="B186:C186"/>
    <mergeCell ref="B187:C187"/>
    <mergeCell ref="B188:C188"/>
    <mergeCell ref="B189:C189"/>
    <mergeCell ref="B180:C180"/>
    <mergeCell ref="B181:C181"/>
    <mergeCell ref="B182:C182"/>
    <mergeCell ref="B183:C183"/>
    <mergeCell ref="B184:C184"/>
    <mergeCell ref="B195:C195"/>
    <mergeCell ref="B196:C196"/>
    <mergeCell ref="B197:C197"/>
    <mergeCell ref="B198:C198"/>
    <mergeCell ref="B199:C199"/>
    <mergeCell ref="B190:C190"/>
    <mergeCell ref="B191:C191"/>
    <mergeCell ref="B192:C192"/>
    <mergeCell ref="B193:C193"/>
    <mergeCell ref="B194:C194"/>
    <mergeCell ref="B205:C205"/>
    <mergeCell ref="B206:C206"/>
    <mergeCell ref="B207:C207"/>
    <mergeCell ref="B208:C208"/>
    <mergeCell ref="B209:C209"/>
    <mergeCell ref="B200:C200"/>
    <mergeCell ref="B201:C201"/>
    <mergeCell ref="B202:C202"/>
    <mergeCell ref="B203:C203"/>
    <mergeCell ref="B204:C204"/>
    <mergeCell ref="B215:C215"/>
    <mergeCell ref="B216:C216"/>
    <mergeCell ref="B217:C217"/>
    <mergeCell ref="B218:C218"/>
    <mergeCell ref="B219:C219"/>
    <mergeCell ref="B210:C210"/>
    <mergeCell ref="B211:C211"/>
    <mergeCell ref="B212:C212"/>
    <mergeCell ref="B213:C213"/>
    <mergeCell ref="B214:C214"/>
    <mergeCell ref="B225:C225"/>
    <mergeCell ref="B226:C226"/>
    <mergeCell ref="B227:C227"/>
    <mergeCell ref="B228:C228"/>
    <mergeCell ref="B229:C229"/>
    <mergeCell ref="B220:C220"/>
    <mergeCell ref="B221:C221"/>
    <mergeCell ref="B222:C222"/>
    <mergeCell ref="B223:C223"/>
    <mergeCell ref="B224:C224"/>
    <mergeCell ref="B244:C244"/>
    <mergeCell ref="B235:C235"/>
    <mergeCell ref="B236:C236"/>
    <mergeCell ref="B237:C237"/>
    <mergeCell ref="B238:C238"/>
    <mergeCell ref="B239:C239"/>
    <mergeCell ref="B230:C230"/>
    <mergeCell ref="B231:C231"/>
    <mergeCell ref="B232:C232"/>
    <mergeCell ref="B233:C233"/>
    <mergeCell ref="B234:C234"/>
    <mergeCell ref="C5:G5"/>
    <mergeCell ref="C7:G7"/>
    <mergeCell ref="B260:C260"/>
    <mergeCell ref="B261:C261"/>
    <mergeCell ref="B262:C262"/>
    <mergeCell ref="B255:C255"/>
    <mergeCell ref="B256:C256"/>
    <mergeCell ref="B257:C257"/>
    <mergeCell ref="B258:C258"/>
    <mergeCell ref="B259:C259"/>
    <mergeCell ref="B250:C250"/>
    <mergeCell ref="B251:C251"/>
    <mergeCell ref="B252:C252"/>
    <mergeCell ref="B253:C253"/>
    <mergeCell ref="B254:C254"/>
    <mergeCell ref="B245:C245"/>
    <mergeCell ref="B246:C246"/>
    <mergeCell ref="B247:C247"/>
    <mergeCell ref="B248:C248"/>
    <mergeCell ref="B249:C249"/>
    <mergeCell ref="B240:C240"/>
    <mergeCell ref="B241:C241"/>
    <mergeCell ref="B242:C242"/>
    <mergeCell ref="B243:C243"/>
  </mergeCells>
  <conditionalFormatting sqref="D10:D262">
    <cfRule type="cellIs" dxfId="7" priority="9" operator="equal">
      <formula>0</formula>
    </cfRule>
  </conditionalFormatting>
  <conditionalFormatting sqref="B10:B14 B16:B262 G12:H261 G263:H263">
    <cfRule type="expression" dxfId="6" priority="8">
      <formula>D10=1</formula>
    </cfRule>
  </conditionalFormatting>
  <conditionalFormatting sqref="B15">
    <cfRule type="expression" dxfId="5" priority="7">
      <formula>D15=1</formula>
    </cfRule>
  </conditionalFormatting>
  <conditionalFormatting sqref="E10:F16">
    <cfRule type="expression" dxfId="4" priority="6">
      <formula>F10=1</formula>
    </cfRule>
  </conditionalFormatting>
  <conditionalFormatting sqref="G10:H10">
    <cfRule type="expression" dxfId="3" priority="4">
      <formula>I10=1</formula>
    </cfRule>
  </conditionalFormatting>
  <conditionalFormatting sqref="G10:H261 G263:H1048576 G9">
    <cfRule type="cellIs" dxfId="2" priority="3" operator="equal">
      <formula>"FRAGILES"</formula>
    </cfRule>
  </conditionalFormatting>
  <conditionalFormatting sqref="G262:H262">
    <cfRule type="expression" dxfId="1" priority="2">
      <formula>I262=1</formula>
    </cfRule>
  </conditionalFormatting>
  <conditionalFormatting sqref="G262:H262">
    <cfRule type="cellIs" dxfId="0" priority="1" operator="equal">
      <formula>"FRAGILES"</formula>
    </cfRule>
  </conditionalFormatting>
  <dataValidations count="1">
    <dataValidation type="list" allowBlank="1" showInputMessage="1" showErrorMessage="1" sqref="D10:D262">
      <formula1>$R$8:$R$8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7"/>
  <sheetViews>
    <sheetView workbookViewId="0">
      <selection activeCell="E8" sqref="E8"/>
    </sheetView>
  </sheetViews>
  <sheetFormatPr baseColWidth="10" defaultRowHeight="14.4" x14ac:dyDescent="0.3"/>
  <sheetData>
    <row r="4" spans="3:7" x14ac:dyDescent="0.3">
      <c r="C4" t="s">
        <v>3897</v>
      </c>
      <c r="E4" t="s">
        <v>3898</v>
      </c>
      <c r="G4" t="s">
        <v>3900</v>
      </c>
    </row>
    <row r="5" spans="3:7" x14ac:dyDescent="0.3">
      <c r="C5" t="s">
        <v>3871</v>
      </c>
      <c r="E5" t="s">
        <v>3899</v>
      </c>
      <c r="G5" t="s">
        <v>3880</v>
      </c>
    </row>
    <row r="6" spans="3:7" x14ac:dyDescent="0.3">
      <c r="E6" t="s">
        <v>3907</v>
      </c>
    </row>
    <row r="7" spans="3:7" x14ac:dyDescent="0.3">
      <c r="E7" t="s">
        <v>3908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3</vt:i4>
      </vt:variant>
    </vt:vector>
  </HeadingPairs>
  <TitlesOfParts>
    <vt:vector size="9" baseType="lpstr">
      <vt:lpstr>Page de garde</vt:lpstr>
      <vt:lpstr>Bilan</vt:lpstr>
      <vt:lpstr>Infos_complémentaires EHPAD</vt:lpstr>
      <vt:lpstr>Financement</vt:lpstr>
      <vt:lpstr>Couverture_territoriale</vt:lpstr>
      <vt:lpstr>liste</vt:lpstr>
      <vt:lpstr>Couverture_territoriale!Zone_d_impression</vt:lpstr>
      <vt:lpstr>Financement!Zone_d_impression</vt:lpstr>
      <vt:lpstr>'Page de garde'!Zone_d_impression</vt:lpstr>
    </vt:vector>
  </TitlesOfParts>
  <Company>CONSEIL DEPARTEMENTAL 56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Conseil Départemental 56</dc:creator>
  <cp:lastModifiedBy>FLAMAND Estelle</cp:lastModifiedBy>
  <dcterms:created xsi:type="dcterms:W3CDTF">2019-09-05T13:49:38Z</dcterms:created>
  <dcterms:modified xsi:type="dcterms:W3CDTF">2026-01-16T11:16:39Z</dcterms:modified>
</cp:coreProperties>
</file>