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2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3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4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6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7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8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9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0.xml" ContentType="application/vnd.openxmlformats-officedocument.themeOverride+xml"/>
  <Override PartName="/xl/charts/chart34.xml" ContentType="application/vnd.openxmlformats-officedocument.drawingml.chart+xml"/>
  <Override PartName="/xl/theme/themeOverride11.xml" ContentType="application/vnd.openxmlformats-officedocument.themeOverride+xml"/>
  <Override PartName="/xl/charts/chart35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12.xml" ContentType="application/vnd.openxmlformats-officedocument.themeOverride+xml"/>
  <Override PartName="/xl/charts/chart36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13.xml" ContentType="application/vnd.openxmlformats-officedocument.themeOverride+xml"/>
  <Override PartName="/xl/charts/chart37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14.xml" ContentType="application/vnd.openxmlformats-officedocument.themeOverride+xml"/>
  <Override PartName="/xl/charts/chart38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15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g56.fr\DFS-DA\DA-CFPPA-CDCA\CFPPA\01_Bilans\bilans individuels\2026\Fichier bilan 2026\"/>
    </mc:Choice>
  </mc:AlternateContent>
  <bookViews>
    <workbookView xWindow="0" yWindow="0" windowWidth="23040" windowHeight="8616"/>
  </bookViews>
  <sheets>
    <sheet name="Notice d'utilisation" sheetId="14" r:id="rId1"/>
    <sheet name="Données Bilan" sheetId="20" r:id="rId2"/>
    <sheet name="Feuil1" sheetId="24" state="hidden" r:id="rId3"/>
    <sheet name="Financement" sheetId="23" r:id="rId4"/>
    <sheet name=" EHPAD" sheetId="21" r:id="rId5"/>
    <sheet name="Autres résultats (facultatifs)" sheetId="22" r:id="rId6"/>
    <sheet name="Questionnaire à chaud" sheetId="2" r:id="rId7"/>
    <sheet name="Questionnaire à froid" sheetId="16" r:id="rId8"/>
    <sheet name="Analyse à chaud (MASQUER)" sheetId="17" state="hidden" r:id="rId9"/>
    <sheet name="Analyse à froid (MASQUER)" sheetId="18" state="hidden" r:id="rId10"/>
    <sheet name="Présentation résultats" sheetId="19" r:id="rId11"/>
    <sheet name="Liste réponse - ne pas modifier" sheetId="15" state="hidden" r:id="rId12"/>
  </sheets>
  <definedNames>
    <definedName name="_xlnm._FilterDatabase" localSheetId="6" hidden="1">'Questionnaire à chaud'!$D$3:$S$38</definedName>
    <definedName name="_xlnm.Print_Area" localSheetId="8">'Analyse à chaud (MASQUER)'!$A$1:$N$150</definedName>
    <definedName name="_xlnm.Print_Area" localSheetId="10">'Présentation résultats'!$A$1:$M$249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67" i="23" l="1"/>
  <c r="AP67" i="23"/>
  <c r="AT49" i="23" s="1"/>
  <c r="U67" i="23"/>
  <c r="X16" i="23" s="1"/>
  <c r="X29" i="23"/>
  <c r="X26" i="23"/>
  <c r="N20" i="23"/>
  <c r="AT59" i="23" l="1"/>
  <c r="AT53" i="23"/>
  <c r="AT55" i="23"/>
  <c r="AT57" i="23"/>
  <c r="AT41" i="23"/>
  <c r="AT61" i="23"/>
  <c r="AT51" i="23"/>
  <c r="AT47" i="23"/>
  <c r="AT65" i="23"/>
  <c r="B92" i="18"/>
  <c r="D5" i="16" l="1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B93" i="18" l="1"/>
  <c r="B94" i="18"/>
  <c r="B95" i="18"/>
  <c r="B96" i="18"/>
  <c r="B89" i="18"/>
  <c r="B88" i="18"/>
  <c r="B87" i="18"/>
  <c r="B133" i="17"/>
  <c r="B134" i="17"/>
  <c r="B135" i="17"/>
  <c r="B136" i="17"/>
  <c r="B132" i="17"/>
  <c r="B82" i="17"/>
  <c r="B83" i="17"/>
  <c r="B84" i="17"/>
  <c r="B81" i="17"/>
  <c r="B75" i="17"/>
  <c r="B76" i="17"/>
  <c r="B77" i="17"/>
  <c r="B78" i="17"/>
  <c r="B74" i="17"/>
  <c r="B67" i="17"/>
  <c r="B68" i="17"/>
  <c r="B69" i="17"/>
  <c r="B70" i="17"/>
  <c r="B71" i="17"/>
  <c r="B66" i="17"/>
  <c r="B60" i="17"/>
  <c r="B61" i="17"/>
  <c r="B56" i="17"/>
  <c r="B57" i="17"/>
  <c r="B53" i="17"/>
  <c r="B52" i="17"/>
  <c r="B51" i="17"/>
  <c r="B50" i="17"/>
  <c r="C53" i="20" l="1"/>
  <c r="D53" i="20" s="1"/>
  <c r="C28" i="20"/>
  <c r="D28" i="20" s="1"/>
  <c r="C23" i="20"/>
  <c r="D23" i="20" s="1"/>
  <c r="C19" i="20"/>
  <c r="D19" i="20" s="1"/>
  <c r="D4" i="16" l="1"/>
  <c r="K5" i="19"/>
  <c r="B6" i="17"/>
  <c r="B8" i="17" s="1"/>
  <c r="B125" i="17"/>
  <c r="B126" i="17"/>
  <c r="B127" i="17"/>
  <c r="B128" i="17"/>
  <c r="B113" i="17"/>
  <c r="B114" i="17"/>
  <c r="B115" i="17"/>
  <c r="B116" i="17"/>
  <c r="B105" i="17"/>
  <c r="B106" i="17"/>
  <c r="B107" i="17"/>
  <c r="B108" i="17"/>
  <c r="B91" i="17"/>
  <c r="B92" i="17"/>
  <c r="B93" i="17"/>
  <c r="B36" i="17"/>
  <c r="B37" i="17"/>
  <c r="B26" i="17"/>
  <c r="B27" i="17"/>
  <c r="B28" i="17"/>
  <c r="B29" i="17"/>
  <c r="B30" i="17"/>
  <c r="B31" i="17"/>
  <c r="B14" i="17"/>
  <c r="B15" i="17"/>
  <c r="B16" i="17"/>
  <c r="B21" i="17"/>
  <c r="K4" i="19"/>
  <c r="F5" i="19"/>
  <c r="B124" i="17"/>
  <c r="B13" i="17"/>
  <c r="B20" i="17"/>
  <c r="B81" i="18"/>
  <c r="B82" i="18"/>
  <c r="B83" i="18"/>
  <c r="B84" i="18"/>
  <c r="B80" i="18"/>
  <c r="B73" i="18"/>
  <c r="B74" i="18"/>
  <c r="B75" i="18"/>
  <c r="B76" i="18"/>
  <c r="B72" i="18"/>
  <c r="B65" i="18"/>
  <c r="B66" i="18"/>
  <c r="B67" i="18"/>
  <c r="B68" i="18"/>
  <c r="B64" i="18"/>
  <c r="B51" i="18"/>
  <c r="B52" i="18"/>
  <c r="B53" i="18"/>
  <c r="B54" i="18"/>
  <c r="B50" i="18"/>
  <c r="B36" i="18"/>
  <c r="B37" i="18"/>
  <c r="B35" i="18"/>
  <c r="B31" i="18"/>
  <c r="B26" i="18"/>
  <c r="B27" i="18"/>
  <c r="B28" i="18"/>
  <c r="B29" i="18"/>
  <c r="B30" i="18"/>
  <c r="B25" i="18"/>
  <c r="B21" i="18"/>
  <c r="B20" i="18"/>
  <c r="B16" i="18"/>
  <c r="B15" i="18"/>
  <c r="B13" i="18"/>
  <c r="B14" i="18"/>
  <c r="B6" i="18"/>
  <c r="B8" i="18" s="1"/>
  <c r="B112" i="17"/>
  <c r="B104" i="17"/>
  <c r="D7" i="18" l="1"/>
  <c r="K6" i="19"/>
  <c r="B90" i="17"/>
  <c r="B35" i="17"/>
  <c r="B25" i="17"/>
  <c r="F6" i="19" l="1"/>
  <c r="F4" i="19"/>
</calcChain>
</file>

<file path=xl/sharedStrings.xml><?xml version="1.0" encoding="utf-8"?>
<sst xmlns="http://schemas.openxmlformats.org/spreadsheetml/2006/main" count="576" uniqueCount="336">
  <si>
    <t>Âge</t>
  </si>
  <si>
    <t>Sexe</t>
  </si>
  <si>
    <t>Vit seul ou non</t>
  </si>
  <si>
    <t xml:space="preserve">&gt; Quel âge avez-vous ? </t>
  </si>
  <si>
    <t>&gt; Êtes-vous ?</t>
  </si>
  <si>
    <t xml:space="preserve">&gt; Vivez-vous : </t>
  </si>
  <si>
    <t>60-69 ans</t>
  </si>
  <si>
    <t>70-79 ans</t>
  </si>
  <si>
    <t>80-89 ans</t>
  </si>
  <si>
    <t>90 ans et plus</t>
  </si>
  <si>
    <t>Un homme</t>
  </si>
  <si>
    <t>Une femme</t>
  </si>
  <si>
    <t>Profession intermédiaire</t>
  </si>
  <si>
    <t>Employé</t>
  </si>
  <si>
    <t>Ouvrier</t>
  </si>
  <si>
    <t>Cadre, profession intellectuelle supérieure</t>
  </si>
  <si>
    <t>Artisan, commerçant ou chef d'entreprise</t>
  </si>
  <si>
    <t>Agriculteur exploitant</t>
  </si>
  <si>
    <t>Sans activité professionnelle</t>
  </si>
  <si>
    <t>avec votre conjoint</t>
  </si>
  <si>
    <t>seul</t>
  </si>
  <si>
    <t>avec une ou plusieurs autres personnes (préciser : texte libre)</t>
  </si>
  <si>
    <t>Je ne sais pas</t>
  </si>
  <si>
    <t>Insatisfait</t>
  </si>
  <si>
    <t>Très insatisfait</t>
  </si>
  <si>
    <t>Très satisfaisait</t>
  </si>
  <si>
    <t>Satisfaisait</t>
  </si>
  <si>
    <t>Oui un peu</t>
  </si>
  <si>
    <t>Non pas vraiment</t>
  </si>
  <si>
    <t>Non pas du tout</t>
  </si>
  <si>
    <t>Oui tout à fait</t>
  </si>
  <si>
    <t>&gt; Si oui, quels conseils ?</t>
  </si>
  <si>
    <t>PROFIL DES PARTICIPANTS</t>
  </si>
  <si>
    <t>SATISFACTION</t>
  </si>
  <si>
    <t>IMPACT</t>
  </si>
  <si>
    <t xml:space="preserve">Quel âge avez-vous ? </t>
  </si>
  <si>
    <t>Êtes-vous ?</t>
  </si>
  <si>
    <t>Nombre de participants</t>
  </si>
  <si>
    <t>TAUX DE REPONSE</t>
  </si>
  <si>
    <t>Nombre de répondants</t>
  </si>
  <si>
    <t>à compléter selon les réponses</t>
  </si>
  <si>
    <t>Vivez-vous ?</t>
  </si>
  <si>
    <t xml:space="preserve">Etes-vous satisfait de l'action ? </t>
  </si>
  <si>
    <t>Pouvez-vous expliquer en quelques mots pourquoi ?</t>
  </si>
  <si>
    <t>Données qualitatives à analyser</t>
  </si>
  <si>
    <t>Si non, pourquoi ?</t>
  </si>
  <si>
    <t>Les formats et couleurs des graphes peuvent être modifiés, en veillant à la lisibilité.</t>
  </si>
  <si>
    <t>Avez-vous appliqué les conseils reçus pendant l'action pour améliorer votre quotidien sur (thématique, exemples…) ?</t>
  </si>
  <si>
    <t xml:space="preserve">De quoi s'agit-il ? </t>
  </si>
  <si>
    <t>Q1</t>
  </si>
  <si>
    <t>Q2</t>
  </si>
  <si>
    <t>Q3</t>
  </si>
  <si>
    <t>Q4</t>
  </si>
  <si>
    <t>Q5</t>
  </si>
  <si>
    <t>Q6</t>
  </si>
  <si>
    <t>Q7</t>
  </si>
  <si>
    <t>Q9</t>
  </si>
  <si>
    <t>Q10</t>
  </si>
  <si>
    <t>Q11</t>
  </si>
  <si>
    <t>Q12</t>
  </si>
  <si>
    <t>Q13</t>
  </si>
  <si>
    <t xml:space="preserve">&gt; Quelle était votre activité avant la retraite? </t>
  </si>
  <si>
    <t>&gt; Quel est votre code postal ?</t>
  </si>
  <si>
    <t>Taux de satisfaction</t>
  </si>
  <si>
    <t>Taux de satisfaction - 2</t>
  </si>
  <si>
    <t>Q4 bis</t>
  </si>
  <si>
    <t>La personne est informée, a de nouvelles connaissances</t>
  </si>
  <si>
    <t>&gt; Pouvez-vous expliquer en quelques mots pourquoi ? (texte libre)</t>
  </si>
  <si>
    <t>La personne a l'intention de changer ses comportements</t>
  </si>
  <si>
    <t>&gt; Pensez-vous mettre en œuvre dans votre vie quotidienne les conseils reçus au cours de l'action (exemples) ?</t>
  </si>
  <si>
    <t>La personne a l'intention de changer ses comportements - 2</t>
  </si>
  <si>
    <t>&gt; Grâce à l'action, vous sentez-vous capable de faire des choses nouvelles ou de refaire des choses que vous ne faisiez plus (préciser exemples) ?</t>
  </si>
  <si>
    <t>Les cellules grisées sont automatiquement complétées à l'aide des données issues du questionnaire à chaud.</t>
  </si>
  <si>
    <t>Les éléments surlignés en jaune sont à compléter. Il est possible de modifier les titres des graphiques.</t>
  </si>
  <si>
    <t>Les cellules grisées sont automatiquement complétées à l'aide des données issues du questionnaire à froid.</t>
  </si>
  <si>
    <t>La personne change ses comportements</t>
  </si>
  <si>
    <t>La personne change ses comportements - 2</t>
  </si>
  <si>
    <t>La personne déclare avoir repris ou entrepris de nouvelles activités</t>
  </si>
  <si>
    <t>&gt; Grâce à l'action, réalisez-vous des choses nouvelles ou refaites-vous des choses que vous ne faisiez plus (exemples) ?</t>
  </si>
  <si>
    <t xml:space="preserve">Que contient-il ? Comment s'en servir ? </t>
  </si>
  <si>
    <t xml:space="preserve">Comment ajouter des questions ? </t>
  </si>
  <si>
    <t>Les éléments surlignés en jaune sont à compléter. Il est possible de modifier les intitulés des questions et les titres des graphiques.</t>
  </si>
  <si>
    <t>Enfin, créer un graphique en utilisant les données du tableau (insertion/graphiques)</t>
  </si>
  <si>
    <t>Modifier la formule : intégrer dans la formule ci-dessous la bonne colonne (en orange) et la modalité de réponse à comptabiliser (en bleu)</t>
  </si>
  <si>
    <t>Reproduire ici un tableau, en reprenant le format et les formules proposées ci-dessus (copier-coller).</t>
  </si>
  <si>
    <r>
      <t>NB.SI('Questionnaire à chaud'!</t>
    </r>
    <r>
      <rPr>
        <b/>
        <sz val="11"/>
        <color theme="5"/>
        <rFont val="Aptos Narrow"/>
        <family val="2"/>
        <scheme val="minor"/>
      </rPr>
      <t>X</t>
    </r>
    <r>
      <rPr>
        <b/>
        <sz val="11"/>
        <rFont val="Aptos Narrow"/>
        <family val="2"/>
        <scheme val="minor"/>
      </rPr>
      <t>$4:</t>
    </r>
    <r>
      <rPr>
        <b/>
        <sz val="11"/>
        <color theme="5"/>
        <rFont val="Aptos Narrow"/>
        <family val="2"/>
        <scheme val="minor"/>
      </rPr>
      <t>X</t>
    </r>
    <r>
      <rPr>
        <b/>
        <sz val="11"/>
        <rFont val="Aptos Narrow"/>
        <family val="2"/>
        <scheme val="minor"/>
      </rPr>
      <t>$1048576;A</t>
    </r>
    <r>
      <rPr>
        <b/>
        <sz val="11"/>
        <color rgb="FF0070C0"/>
        <rFont val="Aptos Narrow"/>
        <family val="2"/>
        <scheme val="minor"/>
      </rPr>
      <t>XX</t>
    </r>
    <r>
      <rPr>
        <b/>
        <sz val="11"/>
        <rFont val="Aptos Narrow"/>
        <family val="2"/>
        <scheme val="minor"/>
      </rPr>
      <t>)</t>
    </r>
  </si>
  <si>
    <r>
      <t xml:space="preserve">Pour ajouter des questions à l'analyse, ajouter au préalable les colonnes nécessaires dans l'onglet </t>
    </r>
    <r>
      <rPr>
        <b/>
        <sz val="11"/>
        <color theme="1"/>
        <rFont val="Aptos Narrow"/>
        <family val="2"/>
        <scheme val="minor"/>
      </rPr>
      <t>"Questionnaire à chaud"</t>
    </r>
    <r>
      <rPr>
        <sz val="11"/>
        <color theme="1"/>
        <rFont val="Aptos Narrow"/>
        <family val="2"/>
        <scheme val="minor"/>
      </rPr>
      <t xml:space="preserve"> (à droite, sans changer l'ordre existant des colonnes)</t>
    </r>
  </si>
  <si>
    <r>
      <t xml:space="preserve">Pour ajouter des questions à l'analyse, ajouter au préalable les colonnes nécessaires dans l'onglet </t>
    </r>
    <r>
      <rPr>
        <b/>
        <sz val="11"/>
        <color theme="1"/>
        <rFont val="Aptos Narrow"/>
        <family val="2"/>
        <scheme val="minor"/>
      </rPr>
      <t>"Questionnaire à froid"</t>
    </r>
    <r>
      <rPr>
        <sz val="11"/>
        <color theme="1"/>
        <rFont val="Aptos Narrow"/>
        <family val="2"/>
        <scheme val="minor"/>
      </rPr>
      <t xml:space="preserve"> (à droite, sans changer l'ordre existant des colonnes)</t>
    </r>
  </si>
  <si>
    <r>
      <t>NB.SI('Questionnaire à froid'!</t>
    </r>
    <r>
      <rPr>
        <b/>
        <sz val="11"/>
        <color theme="5"/>
        <rFont val="Aptos Narrow"/>
        <family val="2"/>
        <scheme val="minor"/>
      </rPr>
      <t>X</t>
    </r>
    <r>
      <rPr>
        <b/>
        <sz val="11"/>
        <rFont val="Aptos Narrow"/>
        <family val="2"/>
        <scheme val="minor"/>
      </rPr>
      <t>$4:</t>
    </r>
    <r>
      <rPr>
        <b/>
        <sz val="11"/>
        <color theme="5"/>
        <rFont val="Aptos Narrow"/>
        <family val="2"/>
        <scheme val="minor"/>
      </rPr>
      <t>X</t>
    </r>
    <r>
      <rPr>
        <b/>
        <sz val="11"/>
        <rFont val="Aptos Narrow"/>
        <family val="2"/>
        <scheme val="minor"/>
      </rPr>
      <t>$1048576;A</t>
    </r>
    <r>
      <rPr>
        <b/>
        <sz val="11"/>
        <color rgb="FF0070C0"/>
        <rFont val="Aptos Narrow"/>
        <family val="2"/>
        <scheme val="minor"/>
      </rPr>
      <t>XX</t>
    </r>
    <r>
      <rPr>
        <b/>
        <sz val="11"/>
        <rFont val="Aptos Narrow"/>
        <family val="2"/>
        <scheme val="minor"/>
      </rPr>
      <t>)</t>
    </r>
  </si>
  <si>
    <r>
      <t>&gt;&gt;&gt;&gt;La formule comptabilise, dans l'onglet "questionnaire à chaud", dans la colonne</t>
    </r>
    <r>
      <rPr>
        <i/>
        <sz val="11"/>
        <color rgb="FFFFC000"/>
        <rFont val="Aptos Narrow"/>
        <family val="2"/>
        <scheme val="minor"/>
      </rPr>
      <t xml:space="preserve"> "</t>
    </r>
    <r>
      <rPr>
        <b/>
        <i/>
        <sz val="11"/>
        <color theme="5"/>
        <rFont val="Aptos Narrow"/>
        <family val="2"/>
        <scheme val="minor"/>
      </rPr>
      <t>X"</t>
    </r>
    <r>
      <rPr>
        <i/>
        <sz val="11"/>
        <color theme="1"/>
        <rFont val="Aptos Narrow"/>
        <family val="2"/>
        <scheme val="minor"/>
      </rPr>
      <t>, le nombre de réponses correspond à la cellule "A</t>
    </r>
    <r>
      <rPr>
        <b/>
        <i/>
        <sz val="11"/>
        <color rgb="FF0070C0"/>
        <rFont val="Aptos Narrow"/>
        <family val="2"/>
        <scheme val="minor"/>
      </rPr>
      <t>XX</t>
    </r>
    <r>
      <rPr>
        <i/>
        <sz val="11"/>
        <color theme="1"/>
        <rFont val="Aptos Narrow"/>
        <family val="2"/>
        <scheme val="minor"/>
      </rPr>
      <t>"</t>
    </r>
  </si>
  <si>
    <r>
      <t>&gt;&gt;&gt;&gt;La formule comptabilise, dans l'onglet "questionnaire à froid", dans la colonne</t>
    </r>
    <r>
      <rPr>
        <i/>
        <sz val="11"/>
        <color rgb="FFFFC000"/>
        <rFont val="Aptos Narrow"/>
        <family val="2"/>
        <scheme val="minor"/>
      </rPr>
      <t xml:space="preserve"> "</t>
    </r>
    <r>
      <rPr>
        <b/>
        <i/>
        <sz val="11"/>
        <color theme="5"/>
        <rFont val="Aptos Narrow"/>
        <family val="2"/>
        <scheme val="minor"/>
      </rPr>
      <t>X"</t>
    </r>
    <r>
      <rPr>
        <i/>
        <sz val="11"/>
        <color theme="1"/>
        <rFont val="Aptos Narrow"/>
        <family val="2"/>
        <scheme val="minor"/>
      </rPr>
      <t>, , le nombre de réponses correspond à la cellule "AXX"</t>
    </r>
  </si>
  <si>
    <t>A chaud</t>
  </si>
  <si>
    <t>A froid</t>
  </si>
  <si>
    <t>Satisfaction</t>
  </si>
  <si>
    <t>Profil des participants</t>
  </si>
  <si>
    <t>Impact</t>
  </si>
  <si>
    <t>Au cours de l'action, avez-vous reçu des informations ou des conseils utiles pour prendre (préciser le(s) sujet(s) de l'action) ?</t>
  </si>
  <si>
    <t>Pensez-vous mettre en œuvre dans votre vie quotidienne les conseils reçus au cours de l'action (exemples) ?</t>
  </si>
  <si>
    <t>Grâce à l'action, vous sentez-vous capable de faire des choses nouvelles ou de refaire des choses que vous ne faisiez plus (préciser exemples) ?</t>
  </si>
  <si>
    <t>Direz-vous que l'action vous a donné davantage confiance en vous et en votre capacité prendre soin de votre santé (ou préciser la thématique) ?</t>
  </si>
  <si>
    <t>Grâce à l'action, avez-vous constaté une amélioration de votre santé (ou préciser le(s) sujet(s)) dans la vie de tous les jours ?</t>
  </si>
  <si>
    <t>La personne se sent en meilleure santé</t>
  </si>
  <si>
    <t>Nombre de répondants à chaud</t>
  </si>
  <si>
    <t>Taux de réponse</t>
  </si>
  <si>
    <t>Démarche d'évaluation</t>
  </si>
  <si>
    <t xml:space="preserve">Modalités passation questionnaire à chaud : </t>
  </si>
  <si>
    <t xml:space="preserve">Modalités passation questionnaire à froid : </t>
  </si>
  <si>
    <t>Date collecte</t>
  </si>
  <si>
    <t>Date remplissage questionnaire par répondant</t>
  </si>
  <si>
    <t>Date participation</t>
  </si>
  <si>
    <t>Temps écoulé depuis la participation à l'action (dernière session si plusieurs) en jours</t>
  </si>
  <si>
    <t>Date de participation à l'action par le répondant (dernière session de l'action si plusieurs)</t>
  </si>
  <si>
    <t>jours</t>
  </si>
  <si>
    <t>Temps moyen écoulé depuis participation à l'action (dernière session si plusieurs)</t>
  </si>
  <si>
    <t>Code postal</t>
  </si>
  <si>
    <t>Catégorie socio-professionnelle (CSP)</t>
  </si>
  <si>
    <t>Vit seul ou non - 2</t>
  </si>
  <si>
    <t>La personne a davantage confiance en elle et en sa capacité à agir</t>
  </si>
  <si>
    <t>Analyse des données - questionnaire à chaud</t>
  </si>
  <si>
    <t>Analyse des données - questionnaire à froid</t>
  </si>
  <si>
    <t>Présentation de l'évaluation de l'action "…." réalisée (date)</t>
  </si>
  <si>
    <t xml:space="preserve">Quelle était votre activité avant la retraite? </t>
  </si>
  <si>
    <t>Il est possible d'ajouter des questions de votre choix ou en vous appuyant sur le référentiel d'évaluation (questions complémentaires).</t>
  </si>
  <si>
    <t>Délai (auto)</t>
  </si>
  <si>
    <t>Nombre de répondants à froid</t>
  </si>
  <si>
    <t>Par âge</t>
  </si>
  <si>
    <t>Par sexe</t>
  </si>
  <si>
    <t>Par GIR</t>
  </si>
  <si>
    <t>1 à 4</t>
  </si>
  <si>
    <t>5,6 et non GIRés</t>
  </si>
  <si>
    <t>Infos complémentaires EHPAD</t>
  </si>
  <si>
    <t>Actions aidants</t>
  </si>
  <si>
    <t>Moins de 25 ans</t>
  </si>
  <si>
    <t>de 26 à 60</t>
  </si>
  <si>
    <t>plus de 60 ans</t>
  </si>
  <si>
    <t>La personne se sent en capacité de modifier ses comportements</t>
  </si>
  <si>
    <t>La personne a créé des liens durables avec d'autres participants</t>
  </si>
  <si>
    <t>&gt; Etes-vous satisfait de l'action ?</t>
  </si>
  <si>
    <t>Sentiment d'isolement</t>
  </si>
  <si>
    <t>Isolée: en souffre?</t>
  </si>
  <si>
    <t xml:space="preserve">Dans la vie en général, vous arrive t’il de vous sentir seul ? </t>
  </si>
  <si>
    <t xml:space="preserve">Si oui, en souffrez-vous? </t>
  </si>
  <si>
    <t>Connaissance de l'action</t>
  </si>
  <si>
    <t>Comment avez-vous eu connaissance de cette action ?</t>
  </si>
  <si>
    <t>Avez-vous déjà participé à une action de prévention ?</t>
  </si>
  <si>
    <t xml:space="preserve">Si oui, sur cette même thématique ? </t>
  </si>
  <si>
    <t>Personne en difficulté?</t>
  </si>
  <si>
    <t>Dans la vie en général, vous sentez-vous en difficulté avec … thématique cible ?</t>
  </si>
  <si>
    <t>Q10 bis</t>
  </si>
  <si>
    <t>Q12 bis</t>
  </si>
  <si>
    <t>Améliorations possibles</t>
  </si>
  <si>
    <t>Selon vous, qu'est-ce qui pourrait être amélioré dans l'action pour qu'elle vous soit encore plus utile dans votre quotidien ?</t>
  </si>
  <si>
    <t>Si vous aviez déclaré avoir lié de nouvelles relations, les avez-vous gardées ?</t>
  </si>
  <si>
    <t>La personne se sent moins seule</t>
  </si>
  <si>
    <t>Si vous aviez déclaré vous sentir seul, l’action vous a-t-elle aidé à vous sentir moins seul ?</t>
  </si>
  <si>
    <t>Je connaissais déjà la structure</t>
  </si>
  <si>
    <t xml:space="preserve">Un proche m'en a parlé </t>
  </si>
  <si>
    <t>Un professionnel m’en a parlé</t>
  </si>
  <si>
    <t>Autre : précisez</t>
  </si>
  <si>
    <t>oui</t>
  </si>
  <si>
    <t>non</t>
  </si>
  <si>
    <t xml:space="preserve">Je ne sais pas </t>
  </si>
  <si>
    <t>Tous les jours ou presque</t>
  </si>
  <si>
    <t>Souvent</t>
  </si>
  <si>
    <t>De temps en temps</t>
  </si>
  <si>
    <t>Rarement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</si>
  <si>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Tahoma"/>
        <family val="2"/>
      </rPr>
      <t xml:space="preserve">Jamais </t>
    </r>
  </si>
  <si>
    <t>Je me sens souvent en difficulté</t>
  </si>
  <si>
    <t>Je me sens parfois en difficulté</t>
  </si>
  <si>
    <t xml:space="preserve">Je ne me sens 
Jamais en difficulté
</t>
  </si>
  <si>
    <t>Oui beaucoup</t>
  </si>
  <si>
    <r>
      <rPr>
        <b/>
        <sz val="7"/>
        <color theme="1"/>
        <rFont val="Times New Roman"/>
        <family val="1"/>
      </rPr>
      <t xml:space="preserve"> </t>
    </r>
    <r>
      <rPr>
        <b/>
        <sz val="10"/>
        <color theme="1"/>
        <rFont val="Tahoma"/>
        <family val="2"/>
      </rPr>
      <t>Je me sens très souvent en difficulté</t>
    </r>
  </si>
  <si>
    <t>oui, avec plusieurs</t>
  </si>
  <si>
    <t>oui, avec une ou deux</t>
  </si>
  <si>
    <r>
      <rPr>
        <u/>
        <sz val="14"/>
        <color theme="1"/>
        <rFont val="Tahoma"/>
        <family val="2"/>
      </rPr>
      <t>Le fichier comporte</t>
    </r>
    <r>
      <rPr>
        <sz val="14"/>
        <color theme="1"/>
        <rFont val="Tahoma"/>
        <family val="2"/>
      </rPr>
      <t xml:space="preserve"> :</t>
    </r>
  </si>
  <si>
    <t xml:space="preserve">Données quantitatives </t>
  </si>
  <si>
    <t xml:space="preserve"> Total bénéficiaires</t>
  </si>
  <si>
    <t>Nombre de résidents ayant participé à l'action</t>
  </si>
  <si>
    <t xml:space="preserve">Avez-vous eu le nombre de bénéficiaires que vous attendiez ? </t>
  </si>
  <si>
    <t xml:space="preserve">&gt; Si non, pourquoi ? (texte libre) </t>
  </si>
  <si>
    <t xml:space="preserve">Autres résultats </t>
  </si>
  <si>
    <t>Step 1 ICOPE par exemple</t>
  </si>
  <si>
    <t xml:space="preserve">Contrôle cohérence </t>
  </si>
  <si>
    <t xml:space="preserve"> Total aidants </t>
  </si>
  <si>
    <t>Le total des bénéficiaires par âge ne correspond pas au total des bénéficiaires indiqué en cellule B7</t>
  </si>
  <si>
    <t>Le total des bénéficiaires pas sexe ne correspond pas au total des bénéficiaires indiqué en cellule B7</t>
  </si>
  <si>
    <t>Le total des bénéficiaires par GIR ne correspond pas au total des bénéficiaires indiqué en cellule B7</t>
  </si>
  <si>
    <t>Le total des aidants par âge ne correspond pas au total des aidants indiqué en cellule B40</t>
  </si>
  <si>
    <t xml:space="preserve">Oui </t>
  </si>
  <si>
    <t xml:space="preserve">Non </t>
  </si>
  <si>
    <t>Si vous avez fait appel à un prestataire pour mettre en place l'action dans votre établissement, en êtes vous satisfait ?</t>
  </si>
  <si>
    <t>Homme</t>
  </si>
  <si>
    <t>Femme</t>
  </si>
  <si>
    <r>
      <rPr>
        <b/>
        <u/>
        <sz val="11"/>
        <color theme="1"/>
        <rFont val="Aptos Narrow"/>
        <scheme val="minor"/>
      </rPr>
      <t>Si non</t>
    </r>
    <r>
      <rPr>
        <b/>
        <sz val="11"/>
        <color theme="1"/>
        <rFont val="Aptos Narrow"/>
        <scheme val="minor"/>
      </rPr>
      <t>, pourquoi ?</t>
    </r>
  </si>
  <si>
    <r>
      <rPr>
        <b/>
        <u/>
        <sz val="11"/>
        <color theme="1"/>
        <rFont val="Aptos Narrow"/>
        <scheme val="minor"/>
      </rPr>
      <t>Si non</t>
    </r>
    <r>
      <rPr>
        <b/>
        <sz val="11"/>
        <color theme="1"/>
        <rFont val="Aptos Narrow"/>
        <scheme val="minor"/>
      </rPr>
      <t>, pourquoi?</t>
    </r>
  </si>
  <si>
    <r>
      <rPr>
        <b/>
        <u/>
        <sz val="11"/>
        <color theme="1"/>
        <rFont val="Aptos Narrow"/>
        <scheme val="minor"/>
      </rPr>
      <t>Si oui</t>
    </r>
    <r>
      <rPr>
        <b/>
        <sz val="11"/>
        <color theme="1"/>
        <rFont val="Aptos Narrow"/>
        <scheme val="minor"/>
      </rPr>
      <t xml:space="preserve"> … Envisagez-vous des ajustements à ce projet ? Précisez</t>
    </r>
  </si>
  <si>
    <t xml:space="preserve">CONNAISSANCE DE L'ACTION </t>
  </si>
  <si>
    <t>Q5 - Code postal</t>
  </si>
  <si>
    <t>Q4 - Vit seul ou non</t>
  </si>
  <si>
    <t>Q3 - Catégorie socio-professionnelle (CSP)</t>
  </si>
  <si>
    <t>Q2 - Sexe</t>
  </si>
  <si>
    <t>Q1 - Âge</t>
  </si>
  <si>
    <t xml:space="preserve">Q7 - Participation autre action </t>
  </si>
  <si>
    <t xml:space="preserve">Q6 - Connaissance de l'action </t>
  </si>
  <si>
    <t xml:space="preserve">Q7 Bis - Participation autre action </t>
  </si>
  <si>
    <t xml:space="preserve">Q8 - Sentiment d'isolement </t>
  </si>
  <si>
    <t xml:space="preserve">Q8  Bis - Sentiment d'isolement si oui </t>
  </si>
  <si>
    <t xml:space="preserve">Q9 - Personne en difficulté  </t>
  </si>
  <si>
    <t xml:space="preserve"> Je me sens très souvent en difficulté</t>
  </si>
  <si>
    <t xml:space="preserve">ISOLEMENT </t>
  </si>
  <si>
    <t>Q10 - Taux de satisfaction</t>
  </si>
  <si>
    <t>Q10 Bis - Taux de satisfaction - 2</t>
  </si>
  <si>
    <t>Q 11 - La personne est informée, a de nouvelles connaissances</t>
  </si>
  <si>
    <t>Q 12 - La personne a l'intention de changer ses comportements</t>
  </si>
  <si>
    <t>Q 12 Bis - Nb ou part de personnes déclarant leur intention de changer leurs comportements - 2</t>
  </si>
  <si>
    <t>Q 13 - La personne se sent autonome</t>
  </si>
  <si>
    <t xml:space="preserve">Q 14 - La personne a eu des contacts avec autres participants </t>
  </si>
  <si>
    <t xml:space="preserve">Q 4  Bis Vis seul ou non - 2 </t>
  </si>
  <si>
    <t xml:space="preserve">Je ne me sens Jamais en difficulté
</t>
  </si>
  <si>
    <t>Q 1 - Âge</t>
  </si>
  <si>
    <t>Q 2 - Sexe</t>
  </si>
  <si>
    <t>Q 3 - Catégorie socio-professionnelle (CSP)</t>
  </si>
  <si>
    <t>Q4 Bis - Vit avec une ou plusieurs personnes</t>
  </si>
  <si>
    <t>Q6 - La personne change ses comportements</t>
  </si>
  <si>
    <t>Q6 Bis - La personne change ses comportements - 2</t>
  </si>
  <si>
    <t xml:space="preserve">Q7  - Amélioration possible </t>
  </si>
  <si>
    <t>Q8 - La personne déclare avoir repris ou entrepris de nouvelles activités</t>
  </si>
  <si>
    <t>Q9 - La personne a davantage confiance en elle et en sa capacité à agir</t>
  </si>
  <si>
    <t>Q10 - La personne se sent en meilleure santé</t>
  </si>
  <si>
    <t xml:space="preserve">Q11 - La personne a crée des liens durables avec d'autre participants </t>
  </si>
  <si>
    <t xml:space="preserve">Q12 - La personne se sent moins seule </t>
  </si>
  <si>
    <t>Depuis 2025, la CNSA souhaite connaitre plus précisément les profils des personnes aidantes, qui ont participé à une action sur le soutien aux aidants.</t>
  </si>
  <si>
    <t>Merci de compléter ces données si vous êtes un EHPAD porteur d'une action, et/ou si l'action a eu lieu auprès des résidents de l'établissement.</t>
  </si>
  <si>
    <r>
      <t xml:space="preserve">Nombre de personnes extérieures (habitants, aidants) ayant participé à l'action </t>
    </r>
    <r>
      <rPr>
        <b/>
        <i/>
        <sz val="11"/>
        <color theme="1"/>
        <rFont val="Aptos Narrow"/>
        <scheme val="minor"/>
      </rPr>
      <t>(notion obligatoire pour obtenir un financement de la CFPPA)</t>
    </r>
  </si>
  <si>
    <r>
      <t>&gt; Au cours de l'action, avez-vous reçu des informations ou des conseils utiles pour</t>
    </r>
    <r>
      <rPr>
        <sz val="8"/>
        <color rgb="FFFF0000"/>
        <rFont val="Aptos Narrow"/>
        <scheme val="minor"/>
      </rPr>
      <t xml:space="preserve"> (préciser le(s) sujet(s) de l'action)</t>
    </r>
    <r>
      <rPr>
        <sz val="8"/>
        <color theme="1"/>
        <rFont val="Aptos Narrow"/>
        <family val="2"/>
        <scheme val="minor"/>
      </rPr>
      <t xml:space="preserve"> ? EX: éviter les chutes, favoriser le sommeil etc</t>
    </r>
  </si>
  <si>
    <t>Q15</t>
  </si>
  <si>
    <t>Q16</t>
  </si>
  <si>
    <t>Q17</t>
  </si>
  <si>
    <r>
      <t xml:space="preserve">&gt; Direz-vous que l'action vous a donné davantage confiance en vous et en votre capacité à  </t>
    </r>
    <r>
      <rPr>
        <sz val="8"/>
        <color rgb="FFFF0000"/>
        <rFont val="Aptos Narrow"/>
        <scheme val="minor"/>
      </rPr>
      <t>préciser la thématique</t>
    </r>
    <r>
      <rPr>
        <sz val="8"/>
        <color theme="1"/>
        <rFont val="Aptos Narrow"/>
        <family val="2"/>
        <scheme val="minor"/>
      </rPr>
      <t xml:space="preserve"> ?</t>
    </r>
  </si>
  <si>
    <r>
      <t xml:space="preserve">&gt; Grâce à l'action, avez-vous constaté une amélioration de </t>
    </r>
    <r>
      <rPr>
        <sz val="8"/>
        <color rgb="FFFF0000"/>
        <rFont val="Aptos Narrow"/>
        <scheme val="minor"/>
      </rPr>
      <t>préciser le(s) sujet(s)</t>
    </r>
    <r>
      <rPr>
        <sz val="8"/>
        <color theme="1"/>
        <rFont val="Aptos Narrow"/>
        <family val="2"/>
        <scheme val="minor"/>
      </rPr>
      <t>) dans la vie de tous les jours ?</t>
    </r>
  </si>
  <si>
    <t xml:space="preserve">Grâce à l'action, avez-vous développé des relations avec de nouvelles personnes? &gt; Si oui, pensez-vous garder des liens avec elles ? </t>
  </si>
  <si>
    <t>La personne souhaite créer des liens durables avec d'autres personnes</t>
  </si>
  <si>
    <t>Participants</t>
  </si>
  <si>
    <t>Participant 2</t>
  </si>
  <si>
    <t>Participant 3</t>
  </si>
  <si>
    <t>Participant 4</t>
  </si>
  <si>
    <t>Participant 5</t>
  </si>
  <si>
    <t>Participant 6</t>
  </si>
  <si>
    <t>Participant 7</t>
  </si>
  <si>
    <t>Participant 8</t>
  </si>
  <si>
    <t>Participant 9</t>
  </si>
  <si>
    <t>Participant 10</t>
  </si>
  <si>
    <t>Participant 11</t>
  </si>
  <si>
    <t>Participant 12</t>
  </si>
  <si>
    <t>Participant 13</t>
  </si>
  <si>
    <t>Participant 14</t>
  </si>
  <si>
    <t>Participant 15</t>
  </si>
  <si>
    <t>Participant 16</t>
  </si>
  <si>
    <t>Participant 17</t>
  </si>
  <si>
    <t>Participant 18</t>
  </si>
  <si>
    <t>Participant 19</t>
  </si>
  <si>
    <t>Participant 20</t>
  </si>
  <si>
    <t>Participant 21</t>
  </si>
  <si>
    <t>Participant 22</t>
  </si>
  <si>
    <t>Participant 23</t>
  </si>
  <si>
    <t>Participant 24</t>
  </si>
  <si>
    <t>Participant 25</t>
  </si>
  <si>
    <t>Participant 26</t>
  </si>
  <si>
    <t>Participant 27</t>
  </si>
  <si>
    <t>Q1 bis</t>
  </si>
  <si>
    <r>
      <t xml:space="preserve">&gt; Avez-vous appliqué les conseils reçus pendant l'action pour améliorer votre quotidien sur </t>
    </r>
    <r>
      <rPr>
        <sz val="8"/>
        <color rgb="FFFF0000"/>
        <rFont val="Aptos Narrow"/>
        <scheme val="minor"/>
      </rPr>
      <t xml:space="preserve">(thématique de l'action) </t>
    </r>
    <r>
      <rPr>
        <sz val="8"/>
        <color theme="1"/>
        <rFont val="Aptos Narrow"/>
        <family val="2"/>
        <scheme val="minor"/>
      </rPr>
      <t>?</t>
    </r>
  </si>
  <si>
    <r>
      <t xml:space="preserve">&gt; Direz-vous que l'action vous a donné davantage confiance en vous et en votre capacité à prendre soin de </t>
    </r>
    <r>
      <rPr>
        <sz val="8"/>
        <color rgb="FFFF0000"/>
        <rFont val="Aptos Narrow"/>
        <scheme val="minor"/>
      </rPr>
      <t>préciser la thématique</t>
    </r>
    <r>
      <rPr>
        <sz val="8"/>
        <color theme="1"/>
        <rFont val="Aptos Narrow"/>
        <family val="2"/>
        <scheme val="minor"/>
      </rPr>
      <t xml:space="preserve"> ?</t>
    </r>
  </si>
  <si>
    <r>
      <t xml:space="preserve">&gt; Grâce à l'action, avez-vous constaté une amélioration de </t>
    </r>
    <r>
      <rPr>
        <sz val="8"/>
        <color rgb="FFFF0000"/>
        <rFont val="Aptos Narrow"/>
        <scheme val="minor"/>
      </rPr>
      <t>(préciser le(s) sujet(s</t>
    </r>
    <r>
      <rPr>
        <sz val="8"/>
        <color theme="1"/>
        <rFont val="Aptos Narrow"/>
        <family val="2"/>
        <scheme val="minor"/>
      </rPr>
      <t>)) dans la vie de tous les jours ?</t>
    </r>
  </si>
  <si>
    <t>Q14</t>
  </si>
  <si>
    <t xml:space="preserve">Q8 </t>
  </si>
  <si>
    <t>Il permet de transmettre un bilan complet de l'action, incluant des données quantitatives, explicatives, ainsi que la mesure de l'impact de l'action sur les participants.
Pour vous, 2 points positifs: les questionnaires sont fournis clé en main; et cet outil vous permet de visualiser l'impact de votre action grâce à des schémas générés automatiquement dans l'onglet "Présentation des résultats"</t>
  </si>
  <si>
    <t>Nom du porteur</t>
  </si>
  <si>
    <t>Nom de l'action</t>
  </si>
  <si>
    <t>Année de financement</t>
  </si>
  <si>
    <t>Commune du déploiement de l'action</t>
  </si>
  <si>
    <t>4 - FINANCEMENT DE L'ACTION</t>
  </si>
  <si>
    <t>Total Projet</t>
  </si>
  <si>
    <t>Cout de l'opération</t>
  </si>
  <si>
    <t>Autres aides</t>
  </si>
  <si>
    <t>Participation bénéficiaire</t>
  </si>
  <si>
    <t>Autofinancement</t>
  </si>
  <si>
    <t>BUDGET GLOBAL</t>
  </si>
  <si>
    <t>Dépenses</t>
  </si>
  <si>
    <t>Recettes</t>
  </si>
  <si>
    <t>Poste</t>
  </si>
  <si>
    <t>Montant</t>
  </si>
  <si>
    <t>Financements</t>
  </si>
  <si>
    <t>Taux</t>
  </si>
  <si>
    <t>Subvention accordée</t>
  </si>
  <si>
    <t>Région</t>
  </si>
  <si>
    <t>Commune ou  EPCI</t>
  </si>
  <si>
    <t>Fondaition de France</t>
  </si>
  <si>
    <t>Si autres, précisez ci-dessous :</t>
  </si>
  <si>
    <t>TOTAL DEPENSES DE L'EXERCICE</t>
  </si>
  <si>
    <t>TOTAL RECETTES DE L'EXERCICE</t>
  </si>
  <si>
    <t>Participation des publics</t>
  </si>
  <si>
    <t>Appel à projets commun - Bilan de l'opération 2026</t>
  </si>
  <si>
    <r>
      <t xml:space="preserve">CFPPA du Morbihan: Appel à projets 2026
Fichier bilan de saisie et traitement des données issues des questionnaires d'évaluation d'impact  
</t>
    </r>
    <r>
      <rPr>
        <b/>
        <sz val="24"/>
        <color theme="1"/>
        <rFont val="Aptos Narrow"/>
        <scheme val="minor"/>
      </rPr>
      <t xml:space="preserve"> 
</t>
    </r>
    <r>
      <rPr>
        <b/>
        <sz val="36"/>
        <color theme="1"/>
        <rFont val="Aptos Narrow"/>
        <scheme val="minor"/>
      </rPr>
      <t>Notice d'utilisation</t>
    </r>
  </si>
  <si>
    <t>Ce fichier est un outil transmis par la CFPPA du Morbihan aux porteurs financés en 2026.</t>
  </si>
  <si>
    <t>Participant 1 Exemple</t>
  </si>
  <si>
    <t>Prénom et nom de la personne en charge du bilan</t>
  </si>
  <si>
    <t>Adresse mail de de la personne en charge du bilan</t>
  </si>
  <si>
    <t xml:space="preserve">Thématique principale </t>
  </si>
  <si>
    <t>Thématique complémentaire 1</t>
  </si>
  <si>
    <t>Thématique complémentaire 2</t>
  </si>
  <si>
    <t>Nombre actions (= nombre de groupes différents)</t>
  </si>
  <si>
    <t xml:space="preserve">Nombre de séances réalisées par groupe </t>
  </si>
  <si>
    <r>
      <t>Points forts de votre action</t>
    </r>
    <r>
      <rPr>
        <b/>
        <sz val="11"/>
        <color theme="1"/>
        <rFont val="Aptos Narrow"/>
        <scheme val="minor"/>
      </rPr>
      <t xml:space="preserve"> :(= ce qui a fonctionné, que vous souhaitez valoriser)</t>
    </r>
  </si>
  <si>
    <r>
      <t>Perspectives</t>
    </r>
    <r>
      <rPr>
        <b/>
        <sz val="11"/>
        <color theme="1"/>
        <rFont val="Aptos Narrow"/>
        <scheme val="minor"/>
      </rPr>
      <t xml:space="preserve"> : Souhait de renouveler l'action? Si oui avec quelles évolutions? Si non, pourquoi?</t>
    </r>
  </si>
  <si>
    <r>
      <t xml:space="preserve">
&gt; un onglet</t>
    </r>
    <r>
      <rPr>
        <b/>
        <sz val="14"/>
        <color theme="1"/>
        <rFont val="Tahoma"/>
        <family val="2"/>
      </rPr>
      <t xml:space="preserve"> "Données Bilan"</t>
    </r>
    <r>
      <rPr>
        <sz val="14"/>
        <color theme="1"/>
        <rFont val="Tahoma"/>
        <family val="2"/>
      </rPr>
      <t xml:space="preserve">:  </t>
    </r>
    <r>
      <rPr>
        <u/>
        <sz val="14"/>
        <color theme="1"/>
        <rFont val="Tahoma"/>
        <family val="2"/>
      </rPr>
      <t>il doit être rempli par tous les porteurs</t>
    </r>
    <r>
      <rPr>
        <sz val="14"/>
        <color theme="1"/>
        <rFont val="Tahoma"/>
        <family val="2"/>
      </rPr>
      <t xml:space="preserve">. Il permet au Département et à la CNSA d'avoir des données chiffrées sur les participants aux actions financées ; ainsi que des données qualitatives issues de votre analyse.
&gt; un onglet </t>
    </r>
    <r>
      <rPr>
        <b/>
        <sz val="14"/>
        <color theme="1"/>
        <rFont val="Tahoma"/>
        <family val="2"/>
      </rPr>
      <t>" EHPAD"</t>
    </r>
    <r>
      <rPr>
        <sz val="14"/>
        <color theme="1"/>
        <rFont val="Tahoma"/>
        <family val="2"/>
      </rPr>
      <t xml:space="preserve"> : il ne doit être rempli </t>
    </r>
    <r>
      <rPr>
        <u/>
        <sz val="14"/>
        <color theme="1"/>
        <rFont val="Tahoma"/>
        <family val="2"/>
      </rPr>
      <t xml:space="preserve">que si le porteur est un EHPAD et/ou que l'action a eu lieu auprès des résidents de l'établissement
</t>
    </r>
    <r>
      <rPr>
        <sz val="14"/>
        <color theme="1"/>
        <rFont val="Tahoma"/>
        <family val="2"/>
      </rPr>
      <t xml:space="preserve">
&gt; l'onglet </t>
    </r>
    <r>
      <rPr>
        <b/>
        <sz val="14"/>
        <color theme="1"/>
        <rFont val="Tahoma"/>
        <family val="2"/>
      </rPr>
      <t>"Autres résultats"</t>
    </r>
    <r>
      <rPr>
        <sz val="14"/>
        <color theme="1"/>
        <rFont val="Tahoma"/>
        <family val="2"/>
      </rPr>
      <t>: si vous souhaitez nous partager vos résultats d'évaluation issus d'autres outils utilisés en complément: Step 1 ICOPE par exemple, test physique ect
&gt; un onglet</t>
    </r>
    <r>
      <rPr>
        <b/>
        <sz val="14"/>
        <color theme="1"/>
        <rFont val="Tahoma"/>
        <family val="2"/>
      </rPr>
      <t xml:space="preserve"> "Questionnaire à chaud"</t>
    </r>
    <r>
      <rPr>
        <sz val="14"/>
        <color theme="1"/>
        <rFont val="Tahoma"/>
        <family val="2"/>
      </rPr>
      <t xml:space="preserve"> : à compléter directement avec les réponses aux questionnaires auxquels ont répondu les participants, juste à la fin de l'action.  Les cellules présentent un menu déroulant à utiliser afin que la démarche soit simplifiée pour vous. </t>
    </r>
    <r>
      <rPr>
        <i/>
        <sz val="14"/>
        <color theme="1"/>
        <rFont val="Tahoma"/>
        <family val="2"/>
      </rPr>
      <t>Les questionnaires vous sont joints en version Word</t>
    </r>
    <r>
      <rPr>
        <sz val="14"/>
        <color theme="1"/>
        <rFont val="Tahoma"/>
        <family val="2"/>
      </rPr>
      <t xml:space="preserve">
</t>
    </r>
    <r>
      <rPr>
        <b/>
        <sz val="14"/>
        <color theme="1"/>
        <rFont val="Tahoma"/>
        <family val="2"/>
      </rPr>
      <t xml:space="preserve">
</t>
    </r>
    <r>
      <rPr>
        <sz val="14"/>
        <color theme="1"/>
        <rFont val="Tahoma"/>
        <family val="2"/>
      </rPr>
      <t xml:space="preserve">&gt; un onglet </t>
    </r>
    <r>
      <rPr>
        <b/>
        <sz val="14"/>
        <color theme="1"/>
        <rFont val="Tahoma"/>
        <family val="2"/>
      </rPr>
      <t>"Questionnaire à froid"</t>
    </r>
    <r>
      <rPr>
        <sz val="14"/>
        <color theme="1"/>
        <rFont val="Tahoma"/>
        <family val="2"/>
      </rPr>
      <t>:</t>
    </r>
    <r>
      <rPr>
        <b/>
        <sz val="14"/>
        <color theme="1"/>
        <rFont val="Tahoma"/>
        <family val="2"/>
      </rPr>
      <t xml:space="preserve"> </t>
    </r>
    <r>
      <rPr>
        <sz val="14"/>
        <color theme="1"/>
        <rFont val="Tahoma"/>
        <family val="2"/>
      </rPr>
      <t xml:space="preserve">à compléter avec les réponses aux questionnaires auxquels ont répondu les participants, contactés individuellement 3 mois après la fin de l'action. Le menu déroulant est présent également. Les premières questions (âge, CSP, commune de résidence) n'apparaissent pas afin d'alléger le format. </t>
    </r>
    <r>
      <rPr>
        <i/>
        <sz val="14"/>
        <color rgb="FFFF0000"/>
        <rFont val="Tahoma"/>
        <family val="2"/>
      </rPr>
      <t>Soyez vigilant à bien faire correspondre chaque participant avec une ligne numérotée (ex: Participant 1= Madame X, interrogée à chaud puis à froid)</t>
    </r>
    <r>
      <rPr>
        <sz val="14"/>
        <color theme="1"/>
        <rFont val="Tahoma"/>
        <family val="2"/>
      </rPr>
      <t xml:space="preserve">
&gt; l'onglet </t>
    </r>
    <r>
      <rPr>
        <b/>
        <sz val="14"/>
        <color theme="1"/>
        <rFont val="Tahoma"/>
        <family val="2"/>
      </rPr>
      <t xml:space="preserve">"Présentation résultats" </t>
    </r>
    <r>
      <rPr>
        <sz val="14"/>
        <color theme="1"/>
        <rFont val="Tahoma"/>
        <family val="2"/>
      </rPr>
      <t xml:space="preserve">: il propose une mise en page des graphiques obtenus, suite à l'analyse automatique des données que vous avez remplies. Vous pouvez ajouter des commentaires sur les résultats obtenus </t>
    </r>
  </si>
  <si>
    <t xml:space="preserve">Données qualitatives </t>
  </si>
  <si>
    <r>
      <t>Y a-t-il eu des évolutions par rapport au projet déposé? Si oui lesquelles? (</t>
    </r>
    <r>
      <rPr>
        <i/>
        <sz val="11"/>
        <color theme="1"/>
        <rFont val="Aptos Narrow"/>
        <scheme val="minor"/>
      </rPr>
      <t>Ex: moyens humains, matériels, communes de réalsiation, partenaires, dates…)</t>
    </r>
  </si>
  <si>
    <t>Activité physique</t>
  </si>
  <si>
    <t>Alimentation</t>
  </si>
  <si>
    <t>Santé mentale</t>
  </si>
  <si>
    <t>Santé cognitive</t>
  </si>
  <si>
    <t>Santé auditive</t>
  </si>
  <si>
    <t>Santé visuelle</t>
  </si>
  <si>
    <t>Lien social</t>
  </si>
  <si>
    <t>Accès aux droits</t>
  </si>
  <si>
    <t>Usage du numérique</t>
  </si>
  <si>
    <t>Préparation à la retraite</t>
  </si>
  <si>
    <t>Mobilité</t>
  </si>
  <si>
    <t xml:space="preserve">Habitat </t>
  </si>
  <si>
    <t>60 à 69 ans</t>
  </si>
  <si>
    <t>70 à 79 ans</t>
  </si>
  <si>
    <t>80 à 89 ans</t>
  </si>
  <si>
    <r>
      <t xml:space="preserve">Quels types de démarches avez-vous mis en œuvre pour atteindre les personnes en situation de vulnérabilité ? </t>
    </r>
    <r>
      <rPr>
        <i/>
        <sz val="11"/>
        <color theme="1"/>
        <rFont val="Aptos Narrow"/>
        <scheme val="minor"/>
      </rPr>
      <t>(Ex: Appels téléphoniques; bouche à oreille; moyens de communication locaux…)</t>
    </r>
  </si>
  <si>
    <r>
      <t xml:space="preserve">Points faibles de votre action </t>
    </r>
    <r>
      <rPr>
        <b/>
        <sz val="11"/>
        <color theme="1"/>
        <rFont val="Aptos Narrow"/>
        <scheme val="minor"/>
      </rPr>
      <t>(= ce qui n'a pas fonctionné, qu'il faudrait améliorer, les freins rencontrés) :</t>
    </r>
  </si>
  <si>
    <t>Selon vous, qu'est-ce qui pourrait être améioré dans l'action pour qu'elle vous soit encore plus utile dans votre quotidien?</t>
  </si>
  <si>
    <t xml:space="preserve">Un guide d'utilisation est également disponible pour des questions complémentaires. En cas de doute, écrivez à estelle.flamand@morbihan.fr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</si>
</sst>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i/>
      <sz val="11"/>
      <color rgb="FFFFC000"/>
      <name val="Aptos Narrow"/>
      <family val="2"/>
      <scheme val="minor"/>
    </font>
    <font>
      <b/>
      <i/>
      <sz val="11"/>
      <color theme="5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sz val="19"/>
      <color theme="1"/>
      <name val="Aptos Narrow"/>
      <family val="2"/>
      <scheme val="minor"/>
    </font>
    <font>
      <b/>
      <sz val="19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7"/>
      <color theme="1"/>
      <name val="Times New Roman"/>
      <family val="1"/>
    </font>
    <font>
      <sz val="10"/>
      <color theme="1"/>
      <name val="Tahoma"/>
      <family val="2"/>
    </font>
    <font>
      <b/>
      <sz val="7"/>
      <color theme="1"/>
      <name val="Times New Roman"/>
      <family val="1"/>
    </font>
    <font>
      <b/>
      <sz val="10"/>
      <color theme="1"/>
      <name val="Tahoma"/>
      <family val="2"/>
    </font>
    <font>
      <sz val="12"/>
      <color theme="0"/>
      <name val="Tahoma"/>
      <family val="2"/>
    </font>
    <font>
      <sz val="12"/>
      <color theme="1"/>
      <name val="Tahoma"/>
      <family val="2"/>
    </font>
    <font>
      <u/>
      <sz val="12"/>
      <color theme="10"/>
      <name val="Tahoma"/>
      <family val="2"/>
    </font>
    <font>
      <b/>
      <sz val="14"/>
      <color theme="0"/>
      <name val="Tahoma"/>
      <family val="2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u/>
      <sz val="14"/>
      <color theme="1"/>
      <name val="Tahoma"/>
      <family val="2"/>
    </font>
    <font>
      <b/>
      <sz val="11"/>
      <color theme="1"/>
      <name val="Aptos Narrow"/>
      <scheme val="minor"/>
    </font>
    <font>
      <b/>
      <sz val="14"/>
      <color theme="0"/>
      <name val="Aptos Narrow"/>
      <scheme val="minor"/>
    </font>
    <font>
      <sz val="11"/>
      <color theme="0"/>
      <name val="Aptos Narrow"/>
      <scheme val="minor"/>
    </font>
    <font>
      <i/>
      <sz val="11"/>
      <color theme="1"/>
      <name val="Aptos Narrow"/>
      <scheme val="minor"/>
    </font>
    <font>
      <i/>
      <sz val="11"/>
      <color rgb="FFFF0000"/>
      <name val="Aptos Narrow"/>
      <scheme val="minor"/>
    </font>
    <font>
      <i/>
      <sz val="9"/>
      <color rgb="FFFF0000"/>
      <name val="Aptos Narrow"/>
      <scheme val="minor"/>
    </font>
    <font>
      <i/>
      <sz val="9"/>
      <color theme="0"/>
      <name val="Aptos Narrow"/>
      <scheme val="minor"/>
    </font>
    <font>
      <b/>
      <u/>
      <sz val="11"/>
      <color theme="1"/>
      <name val="Aptos Narrow"/>
      <scheme val="minor"/>
    </font>
    <font>
      <b/>
      <i/>
      <sz val="11"/>
      <color theme="1"/>
      <name val="Aptos Narrow"/>
      <scheme val="minor"/>
    </font>
    <font>
      <b/>
      <sz val="14"/>
      <name val="Aptos Narrow"/>
      <scheme val="minor"/>
    </font>
    <font>
      <b/>
      <sz val="11"/>
      <color theme="0"/>
      <name val="Aptos Narrow"/>
      <scheme val="minor"/>
    </font>
    <font>
      <b/>
      <sz val="24"/>
      <color theme="1"/>
      <name val="Aptos Narrow"/>
      <scheme val="minor"/>
    </font>
    <font>
      <b/>
      <sz val="36"/>
      <color theme="1"/>
      <name val="Aptos Narrow"/>
      <scheme val="minor"/>
    </font>
    <font>
      <i/>
      <sz val="14"/>
      <color theme="1"/>
      <name val="Tahoma"/>
      <family val="2"/>
    </font>
    <font>
      <sz val="8"/>
      <color rgb="FFFF0000"/>
      <name val="Aptos Narrow"/>
      <scheme val="minor"/>
    </font>
    <font>
      <sz val="11"/>
      <color theme="1"/>
      <name val="Aptos Narrow"/>
      <scheme val="minor"/>
    </font>
    <font>
      <b/>
      <sz val="9"/>
      <color theme="1"/>
      <name val="Arial Narrow"/>
      <family val="2"/>
    </font>
    <font>
      <b/>
      <sz val="14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i/>
      <sz val="14"/>
      <color rgb="FFFF0000"/>
      <name val="Tahoma"/>
      <family val="2"/>
    </font>
    <font>
      <b/>
      <sz val="11"/>
      <name val="Aptos Narrow"/>
      <scheme val="minor"/>
    </font>
    <font>
      <b/>
      <i/>
      <sz val="11"/>
      <color rgb="FFFF0000"/>
      <name val="Aptos Narrow"/>
      <scheme val="minor"/>
    </font>
    <font>
      <b/>
      <i/>
      <sz val="9"/>
      <color theme="0"/>
      <name val="Aptos Narrow"/>
      <scheme val="minor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1D700"/>
        <bgColor indexed="64"/>
      </patternFill>
    </fill>
    <fill>
      <patternFill patternType="solid">
        <fgColor rgb="FF5200B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38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0" borderId="1" xfId="0" applyBorder="1"/>
    <xf numFmtId="0" fontId="2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4" borderId="1" xfId="0" applyFill="1" applyBorder="1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0" fillId="3" borderId="1" xfId="0" applyFill="1" applyBorder="1"/>
    <xf numFmtId="0" fontId="0" fillId="0" borderId="0" xfId="0" applyAlignment="1">
      <alignment vertical="center" wrapText="1"/>
    </xf>
    <xf numFmtId="0" fontId="5" fillId="0" borderId="0" xfId="0" applyFont="1"/>
    <xf numFmtId="0" fontId="0" fillId="2" borderId="1" xfId="0" applyFill="1" applyBorder="1"/>
    <xf numFmtId="9" fontId="0" fillId="4" borderId="1" xfId="1" applyFont="1" applyFill="1" applyBorder="1"/>
    <xf numFmtId="0" fontId="0" fillId="4" borderId="1" xfId="0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7" fillId="5" borderId="0" xfId="0" applyFont="1" applyFill="1"/>
    <xf numFmtId="0" fontId="6" fillId="6" borderId="0" xfId="0" applyFont="1" applyFill="1"/>
    <xf numFmtId="0" fontId="9" fillId="7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6" borderId="0" xfId="0" applyFill="1"/>
    <xf numFmtId="0" fontId="0" fillId="5" borderId="0" xfId="0" applyFill="1"/>
    <xf numFmtId="0" fontId="1" fillId="5" borderId="0" xfId="0" applyFont="1" applyFill="1"/>
    <xf numFmtId="0" fontId="5" fillId="5" borderId="0" xfId="0" applyFont="1" applyFill="1"/>
    <xf numFmtId="0" fontId="10" fillId="5" borderId="0" xfId="0" applyFont="1" applyFill="1"/>
    <xf numFmtId="0" fontId="0" fillId="0" borderId="16" xfId="0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9" fontId="0" fillId="2" borderId="1" xfId="1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16" fillId="5" borderId="0" xfId="0" applyFont="1" applyFill="1"/>
    <xf numFmtId="0" fontId="17" fillId="5" borderId="0" xfId="0" applyFont="1" applyFill="1"/>
    <xf numFmtId="0" fontId="18" fillId="6" borderId="0" xfId="0" applyFont="1" applyFill="1"/>
    <xf numFmtId="0" fontId="17" fillId="6" borderId="0" xfId="0" applyFont="1" applyFill="1"/>
    <xf numFmtId="0" fontId="19" fillId="0" borderId="0" xfId="0" applyFont="1"/>
    <xf numFmtId="0" fontId="21" fillId="0" borderId="0" xfId="0" applyFont="1"/>
    <xf numFmtId="14" fontId="0" fillId="2" borderId="1" xfId="0" applyNumberFormat="1" applyFill="1" applyBorder="1"/>
    <xf numFmtId="0" fontId="0" fillId="0" borderId="23" xfId="0" applyBorder="1"/>
    <xf numFmtId="0" fontId="0" fillId="4" borderId="3" xfId="0" applyFill="1" applyBorder="1"/>
    <xf numFmtId="0" fontId="0" fillId="4" borderId="4" xfId="0" applyFill="1" applyBorder="1"/>
    <xf numFmtId="0" fontId="2" fillId="8" borderId="1" xfId="0" applyFont="1" applyFill="1" applyBorder="1" applyAlignment="1">
      <alignment horizontal="left" vertical="center" wrapText="1"/>
    </xf>
    <xf numFmtId="0" fontId="0" fillId="8" borderId="1" xfId="0" applyFill="1" applyBorder="1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wrapText="1"/>
    </xf>
    <xf numFmtId="0" fontId="27" fillId="6" borderId="0" xfId="0" applyFont="1" applyFill="1"/>
    <xf numFmtId="0" fontId="28" fillId="2" borderId="0" xfId="0" applyFont="1" applyFill="1"/>
    <xf numFmtId="0" fontId="29" fillId="2" borderId="0" xfId="2" applyFont="1" applyFill="1"/>
    <xf numFmtId="0" fontId="30" fillId="6" borderId="0" xfId="0" applyFont="1" applyFill="1"/>
    <xf numFmtId="0" fontId="31" fillId="2" borderId="0" xfId="0" applyFont="1" applyFill="1"/>
    <xf numFmtId="0" fontId="30" fillId="2" borderId="0" xfId="0" applyFont="1" applyFill="1"/>
    <xf numFmtId="0" fontId="27" fillId="2" borderId="0" xfId="0" applyFont="1" applyFill="1"/>
    <xf numFmtId="0" fontId="0" fillId="2" borderId="0" xfId="0" applyFill="1" applyAlignment="1">
      <alignment vertical="center"/>
    </xf>
    <xf numFmtId="0" fontId="34" fillId="2" borderId="0" xfId="0" quotePrefix="1" applyFont="1" applyFill="1" applyAlignment="1">
      <alignment horizontal="center"/>
    </xf>
    <xf numFmtId="0" fontId="36" fillId="2" borderId="0" xfId="0" applyFont="1" applyFill="1" applyAlignment="1">
      <alignment vertical="center"/>
    </xf>
    <xf numFmtId="0" fontId="35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37" fillId="2" borderId="0" xfId="0" applyFont="1" applyFill="1"/>
    <xf numFmtId="0" fontId="0" fillId="9" borderId="1" xfId="0" applyFill="1" applyBorder="1"/>
    <xf numFmtId="0" fontId="31" fillId="2" borderId="0" xfId="0" applyFont="1" applyFill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34" fillId="2" borderId="1" xfId="0" applyFont="1" applyFill="1" applyBorder="1" applyAlignment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/>
    <xf numFmtId="0" fontId="40" fillId="2" borderId="0" xfId="0" applyFont="1" applyFill="1"/>
    <xf numFmtId="0" fontId="34" fillId="2" borderId="3" xfId="0" applyFont="1" applyFill="1" applyBorder="1" applyAlignment="1"/>
    <xf numFmtId="0" fontId="34" fillId="2" borderId="4" xfId="0" applyFont="1" applyFill="1" applyBorder="1" applyAlignment="1"/>
    <xf numFmtId="0" fontId="6" fillId="2" borderId="0" xfId="0" applyFont="1" applyFill="1" applyAlignment="1">
      <alignment vertical="center"/>
    </xf>
    <xf numFmtId="0" fontId="42" fillId="2" borderId="1" xfId="0" applyFont="1" applyFill="1" applyBorder="1"/>
    <xf numFmtId="0" fontId="19" fillId="2" borderId="0" xfId="0" applyFont="1" applyFill="1"/>
    <xf numFmtId="0" fontId="21" fillId="2" borderId="0" xfId="0" applyFont="1" applyFill="1"/>
    <xf numFmtId="0" fontId="0" fillId="0" borderId="0" xfId="0" applyFill="1" applyBorder="1"/>
    <xf numFmtId="0" fontId="2" fillId="0" borderId="0" xfId="0" applyFont="1" applyFill="1" applyAlignment="1">
      <alignment horizontal="left" vertical="center" wrapText="1"/>
    </xf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0" fontId="7" fillId="2" borderId="0" xfId="0" applyFont="1" applyFill="1"/>
    <xf numFmtId="16" fontId="0" fillId="2" borderId="1" xfId="0" applyNumberFormat="1" applyFill="1" applyBorder="1"/>
    <xf numFmtId="0" fontId="37" fillId="2" borderId="0" xfId="0" quotePrefix="1" applyFont="1" applyFill="1" applyAlignment="1">
      <alignment horizontal="left"/>
    </xf>
    <xf numFmtId="0" fontId="40" fillId="2" borderId="0" xfId="0" applyFont="1" applyFill="1" applyBorder="1" applyAlignment="1">
      <alignment horizontal="right"/>
    </xf>
    <xf numFmtId="0" fontId="40" fillId="2" borderId="0" xfId="0" applyFont="1" applyFill="1" applyBorder="1" applyAlignment="1">
      <alignment horizontal="left"/>
    </xf>
    <xf numFmtId="0" fontId="0" fillId="0" borderId="25" xfId="0" applyBorder="1"/>
    <xf numFmtId="0" fontId="0" fillId="0" borderId="26" xfId="0" applyBorder="1" applyAlignment="1"/>
    <xf numFmtId="0" fontId="1" fillId="0" borderId="26" xfId="0" applyFont="1" applyBorder="1" applyAlignment="1">
      <alignment vertical="center"/>
    </xf>
    <xf numFmtId="0" fontId="50" fillId="0" borderId="26" xfId="0" applyFont="1" applyBorder="1" applyAlignment="1">
      <alignment vertical="center"/>
    </xf>
    <xf numFmtId="0" fontId="50" fillId="0" borderId="27" xfId="0" applyFont="1" applyBorder="1" applyAlignment="1">
      <alignment vertical="center"/>
    </xf>
    <xf numFmtId="0" fontId="0" fillId="11" borderId="0" xfId="0" applyFill="1"/>
    <xf numFmtId="0" fontId="0" fillId="0" borderId="28" xfId="0" applyBorder="1"/>
    <xf numFmtId="0" fontId="0" fillId="0" borderId="0" xfId="0" applyBorder="1" applyAlignment="1"/>
    <xf numFmtId="0" fontId="5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0" fillId="0" borderId="30" xfId="0" applyBorder="1"/>
    <xf numFmtId="0" fontId="0" fillId="0" borderId="31" xfId="0" applyBorder="1" applyAlignment="1"/>
    <xf numFmtId="0" fontId="1" fillId="0" borderId="31" xfId="0" applyFont="1" applyBorder="1" applyAlignment="1">
      <alignment vertical="center"/>
    </xf>
    <xf numFmtId="0" fontId="50" fillId="0" borderId="31" xfId="0" applyFont="1" applyBorder="1" applyAlignment="1">
      <alignment vertical="center"/>
    </xf>
    <xf numFmtId="0" fontId="50" fillId="0" borderId="32" xfId="0" applyFont="1" applyBorder="1" applyAlignment="1">
      <alignment vertical="center"/>
    </xf>
    <xf numFmtId="0" fontId="0" fillId="0" borderId="26" xfId="0" applyBorder="1"/>
    <xf numFmtId="0" fontId="0" fillId="0" borderId="27" xfId="0" applyBorder="1"/>
    <xf numFmtId="0" fontId="0" fillId="0" borderId="0" xfId="0" applyBorder="1"/>
    <xf numFmtId="0" fontId="0" fillId="0" borderId="29" xfId="0" applyBorder="1"/>
    <xf numFmtId="0" fontId="51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1" fillId="0" borderId="29" xfId="0" applyFont="1" applyBorder="1" applyAlignment="1">
      <alignment vertical="center"/>
    </xf>
    <xf numFmtId="0" fontId="0" fillId="0" borderId="8" xfId="0" applyBorder="1"/>
    <xf numFmtId="0" fontId="56" fillId="0" borderId="0" xfId="0" applyFont="1" applyBorder="1"/>
    <xf numFmtId="0" fontId="56" fillId="0" borderId="9" xfId="0" applyFont="1" applyBorder="1"/>
    <xf numFmtId="0" fontId="58" fillId="0" borderId="0" xfId="0" applyFont="1" applyBorder="1"/>
    <xf numFmtId="0" fontId="56" fillId="0" borderId="0" xfId="0" applyFont="1" applyBorder="1" applyAlignment="1">
      <alignment horizontal="center" vertical="center"/>
    </xf>
    <xf numFmtId="0" fontId="0" fillId="0" borderId="10" xfId="0" applyBorder="1"/>
    <xf numFmtId="0" fontId="56" fillId="0" borderId="11" xfId="0" applyFont="1" applyBorder="1" applyAlignment="1">
      <alignment horizontal="center" vertical="center"/>
    </xf>
    <xf numFmtId="0" fontId="56" fillId="0" borderId="11" xfId="0" applyFont="1" applyBorder="1"/>
    <xf numFmtId="0" fontId="56" fillId="0" borderId="12" xfId="0" applyFont="1" applyBorder="1"/>
    <xf numFmtId="0" fontId="1" fillId="0" borderId="29" xfId="0" applyFont="1" applyBorder="1" applyAlignment="1">
      <alignment vertical="center"/>
    </xf>
    <xf numFmtId="0" fontId="1" fillId="11" borderId="0" xfId="0" applyFont="1" applyFill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11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31" xfId="0" applyBorder="1"/>
    <xf numFmtId="0" fontId="0" fillId="0" borderId="32" xfId="0" applyBorder="1"/>
    <xf numFmtId="0" fontId="1" fillId="2" borderId="0" xfId="0" applyFont="1" applyFill="1" applyBorder="1"/>
    <xf numFmtId="0" fontId="34" fillId="2" borderId="0" xfId="0" applyFont="1" applyFill="1" applyBorder="1" applyAlignment="1">
      <alignment horizontal="left" vertical="center"/>
    </xf>
    <xf numFmtId="16" fontId="0" fillId="15" borderId="1" xfId="0" applyNumberFormat="1" applyFill="1" applyBorder="1"/>
    <xf numFmtId="0" fontId="0" fillId="15" borderId="1" xfId="0" applyFill="1" applyBorder="1"/>
    <xf numFmtId="0" fontId="0" fillId="15" borderId="1" xfId="0" applyFill="1" applyBorder="1" applyAlignment="1">
      <alignment horizontal="left" vertical="center" wrapText="1"/>
    </xf>
    <xf numFmtId="0" fontId="0" fillId="15" borderId="0" xfId="0" applyFill="1"/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0" fillId="16" borderId="1" xfId="0" applyNumberFormat="1" applyFill="1" applyBorder="1"/>
    <xf numFmtId="0" fontId="0" fillId="16" borderId="1" xfId="0" applyFill="1" applyBorder="1"/>
    <xf numFmtId="0" fontId="0" fillId="16" borderId="0" xfId="0" applyFill="1"/>
    <xf numFmtId="0" fontId="44" fillId="2" borderId="3" xfId="0" quotePrefix="1" applyFont="1" applyFill="1" applyBorder="1" applyAlignment="1">
      <alignment horizontal="center"/>
    </xf>
    <xf numFmtId="0" fontId="44" fillId="2" borderId="4" xfId="0" quotePrefix="1" applyFont="1" applyFill="1" applyBorder="1" applyAlignment="1">
      <alignment horizontal="center"/>
    </xf>
    <xf numFmtId="0" fontId="34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42" fillId="2" borderId="0" xfId="0" applyFont="1" applyFill="1" applyBorder="1"/>
    <xf numFmtId="0" fontId="0" fillId="9" borderId="0" xfId="0" applyFill="1" applyBorder="1"/>
    <xf numFmtId="0" fontId="49" fillId="9" borderId="1" xfId="0" applyFont="1" applyFill="1" applyBorder="1"/>
    <xf numFmtId="0" fontId="49" fillId="2" borderId="0" xfId="0" applyFont="1" applyFill="1" applyBorder="1" applyAlignment="1">
      <alignment horizontal="left" vertical="center"/>
    </xf>
    <xf numFmtId="0" fontId="49" fillId="2" borderId="0" xfId="0" applyFont="1" applyFill="1" applyAlignment="1">
      <alignment horizontal="center" vertical="center"/>
    </xf>
    <xf numFmtId="0" fontId="49" fillId="2" borderId="0" xfId="0" applyFont="1" applyFill="1"/>
    <xf numFmtId="0" fontId="34" fillId="2" borderId="1" xfId="0" applyFont="1" applyFill="1" applyBorder="1" applyAlignment="1">
      <alignment vertical="center" wrapText="1"/>
    </xf>
    <xf numFmtId="0" fontId="65" fillId="2" borderId="1" xfId="0" quotePrefix="1" applyFont="1" applyFill="1" applyBorder="1" applyAlignment="1">
      <alignment vertical="center" wrapText="1"/>
    </xf>
    <xf numFmtId="0" fontId="34" fillId="2" borderId="1" xfId="0" quotePrefix="1" applyFont="1" applyFill="1" applyBorder="1" applyAlignment="1">
      <alignment wrapText="1"/>
    </xf>
    <xf numFmtId="0" fontId="34" fillId="2" borderId="2" xfId="0" quotePrefix="1" applyFont="1" applyFill="1" applyBorder="1" applyAlignment="1">
      <alignment wrapText="1"/>
    </xf>
    <xf numFmtId="0" fontId="34" fillId="9" borderId="1" xfId="0" applyFont="1" applyFill="1" applyBorder="1"/>
    <xf numFmtId="0" fontId="67" fillId="2" borderId="0" xfId="0" applyFont="1" applyFill="1" applyBorder="1" applyAlignment="1">
      <alignment horizontal="right"/>
    </xf>
    <xf numFmtId="0" fontId="34" fillId="2" borderId="0" xfId="0" applyFont="1" applyFill="1" applyAlignment="1">
      <alignment horizontal="center" vertical="center"/>
    </xf>
    <xf numFmtId="0" fontId="42" fillId="2" borderId="0" xfId="0" applyFont="1" applyFill="1"/>
    <xf numFmtId="0" fontId="68" fillId="0" borderId="0" xfId="0" applyFont="1" applyAlignment="1">
      <alignment horizontal="left" vertical="center" indent="8"/>
    </xf>
    <xf numFmtId="0" fontId="31" fillId="2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/>
    </xf>
    <xf numFmtId="0" fontId="38" fillId="2" borderId="0" xfId="0" applyFont="1" applyFill="1" applyAlignment="1">
      <alignment horizontal="center" vertical="center" wrapText="1"/>
    </xf>
    <xf numFmtId="0" fontId="66" fillId="2" borderId="3" xfId="0" applyFont="1" applyFill="1" applyBorder="1" applyAlignment="1">
      <alignment horizontal="center" vertical="center" wrapText="1"/>
    </xf>
    <xf numFmtId="0" fontId="66" fillId="2" borderId="4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/>
    </xf>
    <xf numFmtId="0" fontId="34" fillId="2" borderId="4" xfId="0" applyFont="1" applyFill="1" applyBorder="1" applyAlignment="1">
      <alignment horizontal="center"/>
    </xf>
    <xf numFmtId="0" fontId="44" fillId="2" borderId="3" xfId="0" quotePrefix="1" applyFont="1" applyFill="1" applyBorder="1" applyAlignment="1">
      <alignment horizontal="center"/>
    </xf>
    <xf numFmtId="0" fontId="44" fillId="2" borderId="4" xfId="0" quotePrefix="1" applyFont="1" applyFill="1" applyBorder="1" applyAlignment="1">
      <alignment horizontal="center"/>
    </xf>
    <xf numFmtId="0" fontId="43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center" vertical="center"/>
    </xf>
    <xf numFmtId="0" fontId="34" fillId="2" borderId="23" xfId="0" applyFont="1" applyFill="1" applyBorder="1" applyAlignment="1">
      <alignment horizontal="center" vertical="center"/>
    </xf>
    <xf numFmtId="0" fontId="34" fillId="2" borderId="78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left" vertical="center"/>
    </xf>
    <xf numFmtId="0" fontId="34" fillId="2" borderId="8" xfId="0" applyFont="1" applyFill="1" applyBorder="1" applyAlignment="1">
      <alignment horizontal="left" vertical="center"/>
    </xf>
    <xf numFmtId="0" fontId="34" fillId="2" borderId="10" xfId="0" applyFont="1" applyFill="1" applyBorder="1" applyAlignment="1">
      <alignment horizontal="left" vertical="center"/>
    </xf>
    <xf numFmtId="0" fontId="34" fillId="5" borderId="0" xfId="0" quotePrefix="1" applyFont="1" applyFill="1" applyAlignment="1">
      <alignment horizontal="center"/>
    </xf>
    <xf numFmtId="0" fontId="0" fillId="9" borderId="3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wrapText="1"/>
    </xf>
    <xf numFmtId="0" fontId="0" fillId="9" borderId="24" xfId="0" applyFill="1" applyBorder="1" applyAlignment="1">
      <alignment horizontal="center" wrapText="1"/>
    </xf>
    <xf numFmtId="0" fontId="0" fillId="9" borderId="4" xfId="0" applyFill="1" applyBorder="1" applyAlignment="1">
      <alignment horizontal="center" wrapText="1"/>
    </xf>
    <xf numFmtId="0" fontId="41" fillId="2" borderId="0" xfId="0" applyFont="1" applyFill="1" applyBorder="1" applyAlignment="1">
      <alignment horizontal="left"/>
    </xf>
    <xf numFmtId="44" fontId="62" fillId="14" borderId="58" xfId="3" applyFont="1" applyFill="1" applyBorder="1" applyAlignment="1" applyProtection="1">
      <alignment horizontal="center" vertical="center"/>
      <protection locked="0"/>
    </xf>
    <xf numFmtId="0" fontId="62" fillId="14" borderId="37" xfId="0" applyFont="1" applyFill="1" applyBorder="1" applyAlignment="1" applyProtection="1">
      <alignment horizontal="left" vertical="center"/>
      <protection locked="0"/>
    </xf>
    <xf numFmtId="0" fontId="62" fillId="14" borderId="38" xfId="0" applyFont="1" applyFill="1" applyBorder="1" applyAlignment="1" applyProtection="1">
      <alignment horizontal="left" vertical="center"/>
      <protection locked="0"/>
    </xf>
    <xf numFmtId="0" fontId="62" fillId="14" borderId="61" xfId="0" applyFont="1" applyFill="1" applyBorder="1" applyAlignment="1" applyProtection="1">
      <alignment horizontal="left" vertical="center"/>
      <protection locked="0"/>
    </xf>
    <xf numFmtId="0" fontId="62" fillId="14" borderId="62" xfId="0" applyFont="1" applyFill="1" applyBorder="1" applyAlignment="1" applyProtection="1">
      <alignment horizontal="left" vertical="center"/>
      <protection locked="0"/>
    </xf>
    <xf numFmtId="44" fontId="62" fillId="14" borderId="39" xfId="3" applyFont="1" applyFill="1" applyBorder="1" applyAlignment="1" applyProtection="1">
      <alignment horizontal="center" vertical="center"/>
      <protection locked="0"/>
    </xf>
    <xf numFmtId="44" fontId="62" fillId="14" borderId="40" xfId="3" applyFont="1" applyFill="1" applyBorder="1" applyAlignment="1" applyProtection="1">
      <alignment horizontal="center" vertical="center"/>
      <protection locked="0"/>
    </xf>
    <xf numFmtId="44" fontId="62" fillId="14" borderId="41" xfId="3" applyFont="1" applyFill="1" applyBorder="1" applyAlignment="1" applyProtection="1">
      <alignment horizontal="center" vertical="center"/>
      <protection locked="0"/>
    </xf>
    <xf numFmtId="44" fontId="62" fillId="14" borderId="63" xfId="3" applyFont="1" applyFill="1" applyBorder="1" applyAlignment="1" applyProtection="1">
      <alignment horizontal="center" vertical="center"/>
      <protection locked="0"/>
    </xf>
    <xf numFmtId="44" fontId="62" fillId="14" borderId="0" xfId="3" applyFont="1" applyFill="1" applyBorder="1" applyAlignment="1" applyProtection="1">
      <alignment horizontal="center" vertical="center"/>
      <protection locked="0"/>
    </xf>
    <xf numFmtId="44" fontId="62" fillId="14" borderId="29" xfId="3" applyFont="1" applyFill="1" applyBorder="1" applyAlignment="1" applyProtection="1">
      <alignment horizontal="center" vertical="center"/>
      <protection locked="0"/>
    </xf>
    <xf numFmtId="0" fontId="63" fillId="2" borderId="45" xfId="0" applyFont="1" applyFill="1" applyBorder="1" applyAlignment="1">
      <alignment horizontal="left" vertical="center"/>
    </xf>
    <xf numFmtId="0" fontId="63" fillId="2" borderId="46" xfId="0" applyFont="1" applyFill="1" applyBorder="1" applyAlignment="1">
      <alignment horizontal="left" vertical="center"/>
    </xf>
    <xf numFmtId="0" fontId="63" fillId="2" borderId="50" xfId="0" applyFont="1" applyFill="1" applyBorder="1" applyAlignment="1">
      <alignment horizontal="left" vertical="center"/>
    </xf>
    <xf numFmtId="0" fontId="63" fillId="2" borderId="51" xfId="0" applyFont="1" applyFill="1" applyBorder="1" applyAlignment="1">
      <alignment horizontal="left" vertical="center"/>
    </xf>
    <xf numFmtId="44" fontId="62" fillId="14" borderId="43" xfId="3" applyFont="1" applyFill="1" applyBorder="1" applyAlignment="1" applyProtection="1">
      <alignment horizontal="center" vertical="center"/>
      <protection locked="0"/>
    </xf>
    <xf numFmtId="44" fontId="62" fillId="14" borderId="51" xfId="3" applyFont="1" applyFill="1" applyBorder="1" applyAlignment="1" applyProtection="1">
      <alignment horizontal="center" vertical="center"/>
      <protection locked="0"/>
    </xf>
    <xf numFmtId="9" fontId="63" fillId="14" borderId="43" xfId="1" applyFont="1" applyFill="1" applyBorder="1" applyAlignment="1" applyProtection="1">
      <alignment horizontal="center" vertical="center"/>
    </xf>
    <xf numFmtId="9" fontId="63" fillId="14" borderId="44" xfId="1" applyFont="1" applyFill="1" applyBorder="1" applyAlignment="1" applyProtection="1">
      <alignment horizontal="center" vertical="center"/>
    </xf>
    <xf numFmtId="9" fontId="63" fillId="14" borderId="51" xfId="1" applyFont="1" applyFill="1" applyBorder="1" applyAlignment="1" applyProtection="1">
      <alignment horizontal="center" vertical="center"/>
    </xf>
    <xf numFmtId="9" fontId="63" fillId="14" borderId="52" xfId="1" applyFont="1" applyFill="1" applyBorder="1" applyAlignment="1" applyProtection="1">
      <alignment horizontal="center" vertical="center"/>
    </xf>
    <xf numFmtId="0" fontId="62" fillId="14" borderId="45" xfId="0" applyFont="1" applyFill="1" applyBorder="1" applyAlignment="1" applyProtection="1">
      <alignment horizontal="left" vertical="center"/>
      <protection locked="0"/>
    </xf>
    <xf numFmtId="0" fontId="62" fillId="14" borderId="46" xfId="0" applyFont="1" applyFill="1" applyBorder="1" applyAlignment="1" applyProtection="1">
      <alignment horizontal="left" vertical="center"/>
      <protection locked="0"/>
    </xf>
    <xf numFmtId="44" fontId="62" fillId="14" borderId="47" xfId="3" applyFont="1" applyFill="1" applyBorder="1" applyAlignment="1" applyProtection="1">
      <alignment horizontal="center" vertical="center"/>
      <protection locked="0"/>
    </xf>
    <xf numFmtId="44" fontId="62" fillId="14" borderId="48" xfId="3" applyFont="1" applyFill="1" applyBorder="1" applyAlignment="1" applyProtection="1">
      <alignment horizontal="center" vertical="center"/>
      <protection locked="0"/>
    </xf>
    <xf numFmtId="44" fontId="62" fillId="14" borderId="49" xfId="3" applyFont="1" applyFill="1" applyBorder="1" applyAlignment="1" applyProtection="1">
      <alignment horizontal="center" vertical="center"/>
      <protection locked="0"/>
    </xf>
    <xf numFmtId="0" fontId="62" fillId="14" borderId="72" xfId="0" applyFont="1" applyFill="1" applyBorder="1" applyAlignment="1" applyProtection="1">
      <alignment horizontal="left" vertical="center"/>
      <protection locked="0"/>
    </xf>
    <xf numFmtId="0" fontId="62" fillId="14" borderId="73" xfId="0" applyFont="1" applyFill="1" applyBorder="1" applyAlignment="1" applyProtection="1">
      <alignment horizontal="left" vertical="center"/>
      <protection locked="0"/>
    </xf>
    <xf numFmtId="0" fontId="62" fillId="14" borderId="74" xfId="0" applyFont="1" applyFill="1" applyBorder="1" applyAlignment="1" applyProtection="1">
      <alignment horizontal="left" vertical="center"/>
      <protection locked="0"/>
    </xf>
    <xf numFmtId="0" fontId="62" fillId="14" borderId="75" xfId="0" applyFont="1" applyFill="1" applyBorder="1" applyAlignment="1" applyProtection="1">
      <alignment horizontal="left" vertical="center"/>
      <protection locked="0"/>
    </xf>
    <xf numFmtId="0" fontId="62" fillId="14" borderId="76" xfId="0" applyFont="1" applyFill="1" applyBorder="1" applyAlignment="1" applyProtection="1">
      <alignment horizontal="left" vertical="center"/>
      <protection locked="0"/>
    </xf>
    <xf numFmtId="0" fontId="62" fillId="14" borderId="77" xfId="0" applyFont="1" applyFill="1" applyBorder="1" applyAlignment="1" applyProtection="1">
      <alignment horizontal="left" vertical="center"/>
      <protection locked="0"/>
    </xf>
    <xf numFmtId="0" fontId="63" fillId="14" borderId="64" xfId="0" applyFont="1" applyFill="1" applyBorder="1" applyAlignment="1">
      <alignment horizontal="right" vertical="center"/>
    </xf>
    <xf numFmtId="0" fontId="63" fillId="14" borderId="65" xfId="0" applyFont="1" applyFill="1" applyBorder="1" applyAlignment="1">
      <alignment horizontal="right" vertical="center"/>
    </xf>
    <xf numFmtId="0" fontId="63" fillId="14" borderId="68" xfId="0" applyFont="1" applyFill="1" applyBorder="1" applyAlignment="1">
      <alignment horizontal="right" vertical="center"/>
    </xf>
    <xf numFmtId="0" fontId="63" fillId="14" borderId="69" xfId="0" applyFont="1" applyFill="1" applyBorder="1" applyAlignment="1">
      <alignment horizontal="right" vertical="center"/>
    </xf>
    <xf numFmtId="44" fontId="63" fillId="14" borderId="66" xfId="3" applyFont="1" applyFill="1" applyBorder="1" applyAlignment="1">
      <alignment horizontal="center" vertical="center" shrinkToFit="1"/>
    </xf>
    <xf numFmtId="44" fontId="63" fillId="14" borderId="26" xfId="3" applyFont="1" applyFill="1" applyBorder="1" applyAlignment="1">
      <alignment horizontal="center" vertical="center" shrinkToFit="1"/>
    </xf>
    <xf numFmtId="44" fontId="63" fillId="14" borderId="27" xfId="3" applyFont="1" applyFill="1" applyBorder="1" applyAlignment="1">
      <alignment horizontal="center" vertical="center" shrinkToFit="1"/>
    </xf>
    <xf numFmtId="44" fontId="63" fillId="14" borderId="70" xfId="3" applyFont="1" applyFill="1" applyBorder="1" applyAlignment="1">
      <alignment horizontal="center" vertical="center" shrinkToFit="1"/>
    </xf>
    <xf numFmtId="44" fontId="63" fillId="14" borderId="31" xfId="3" applyFont="1" applyFill="1" applyBorder="1" applyAlignment="1">
      <alignment horizontal="center" vertical="center" shrinkToFit="1"/>
    </xf>
    <xf numFmtId="44" fontId="63" fillId="14" borderId="32" xfId="3" applyFont="1" applyFill="1" applyBorder="1" applyAlignment="1">
      <alignment horizontal="center" vertical="center" shrinkToFit="1"/>
    </xf>
    <xf numFmtId="0" fontId="63" fillId="14" borderId="45" xfId="0" applyFont="1" applyFill="1" applyBorder="1" applyAlignment="1">
      <alignment horizontal="right" vertical="center"/>
    </xf>
    <xf numFmtId="0" fontId="63" fillId="14" borderId="46" xfId="0" applyFont="1" applyFill="1" applyBorder="1" applyAlignment="1">
      <alignment horizontal="right" vertical="center"/>
    </xf>
    <xf numFmtId="0" fontId="63" fillId="14" borderId="50" xfId="0" applyFont="1" applyFill="1" applyBorder="1" applyAlignment="1">
      <alignment horizontal="right" vertical="center"/>
    </xf>
    <xf numFmtId="0" fontId="63" fillId="14" borderId="51" xfId="0" applyFont="1" applyFill="1" applyBorder="1" applyAlignment="1">
      <alignment horizontal="right" vertical="center"/>
    </xf>
    <xf numFmtId="44" fontId="50" fillId="14" borderId="66" xfId="3" applyFont="1" applyFill="1" applyBorder="1" applyAlignment="1">
      <alignment horizontal="center" vertical="center"/>
    </xf>
    <xf numFmtId="44" fontId="50" fillId="14" borderId="26" xfId="3" applyFont="1" applyFill="1" applyBorder="1" applyAlignment="1">
      <alignment horizontal="center" vertical="center"/>
    </xf>
    <xf numFmtId="44" fontId="50" fillId="14" borderId="67" xfId="3" applyFont="1" applyFill="1" applyBorder="1" applyAlignment="1">
      <alignment horizontal="center" vertical="center"/>
    </xf>
    <xf numFmtId="44" fontId="50" fillId="14" borderId="70" xfId="3" applyFont="1" applyFill="1" applyBorder="1" applyAlignment="1">
      <alignment horizontal="center" vertical="center"/>
    </xf>
    <xf numFmtId="44" fontId="50" fillId="14" borderId="31" xfId="3" applyFont="1" applyFill="1" applyBorder="1" applyAlignment="1">
      <alignment horizontal="center" vertical="center"/>
    </xf>
    <xf numFmtId="44" fontId="50" fillId="14" borderId="71" xfId="3" applyFont="1" applyFill="1" applyBorder="1" applyAlignment="1">
      <alignment horizontal="center" vertical="center"/>
    </xf>
    <xf numFmtId="9" fontId="50" fillId="14" borderId="46" xfId="1" applyFont="1" applyFill="1" applyBorder="1" applyAlignment="1">
      <alignment horizontal="center" vertical="center"/>
    </xf>
    <xf numFmtId="9" fontId="50" fillId="14" borderId="55" xfId="1" applyFont="1" applyFill="1" applyBorder="1" applyAlignment="1">
      <alignment horizontal="center" vertical="center"/>
    </xf>
    <xf numFmtId="9" fontId="50" fillId="14" borderId="51" xfId="1" applyFont="1" applyFill="1" applyBorder="1" applyAlignment="1">
      <alignment horizontal="center" vertical="center"/>
    </xf>
    <xf numFmtId="9" fontId="50" fillId="14" borderId="52" xfId="1" applyFont="1" applyFill="1" applyBorder="1" applyAlignment="1">
      <alignment horizontal="center" vertical="center"/>
    </xf>
    <xf numFmtId="0" fontId="62" fillId="14" borderId="60" xfId="0" applyFont="1" applyFill="1" applyBorder="1" applyAlignment="1" applyProtection="1">
      <alignment horizontal="left" vertical="center"/>
      <protection locked="0"/>
    </xf>
    <xf numFmtId="0" fontId="62" fillId="14" borderId="58" xfId="0" applyFont="1" applyFill="1" applyBorder="1" applyAlignment="1" applyProtection="1">
      <alignment horizontal="left" vertical="center"/>
      <protection locked="0"/>
    </xf>
    <xf numFmtId="9" fontId="62" fillId="14" borderId="58" xfId="1" applyFont="1" applyFill="1" applyBorder="1" applyAlignment="1">
      <alignment horizontal="center" vertical="center"/>
    </xf>
    <xf numFmtId="9" fontId="62" fillId="14" borderId="59" xfId="1" applyFont="1" applyFill="1" applyBorder="1" applyAlignment="1">
      <alignment horizontal="center" vertical="center"/>
    </xf>
    <xf numFmtId="0" fontId="62" fillId="14" borderId="53" xfId="0" applyFont="1" applyFill="1" applyBorder="1" applyAlignment="1" applyProtection="1">
      <alignment horizontal="left" vertical="center"/>
      <protection locked="0"/>
    </xf>
    <xf numFmtId="0" fontId="62" fillId="14" borderId="40" xfId="0" applyFont="1" applyFill="1" applyBorder="1" applyAlignment="1" applyProtection="1">
      <alignment horizontal="left" vertical="center"/>
      <protection locked="0"/>
    </xf>
    <xf numFmtId="0" fontId="62" fillId="14" borderId="54" xfId="0" applyFont="1" applyFill="1" applyBorder="1" applyAlignment="1" applyProtection="1">
      <alignment horizontal="left" vertical="center"/>
      <protection locked="0"/>
    </xf>
    <xf numFmtId="0" fontId="62" fillId="14" borderId="56" xfId="0" applyFont="1" applyFill="1" applyBorder="1" applyAlignment="1" applyProtection="1">
      <alignment horizontal="left" vertical="center"/>
      <protection locked="0"/>
    </xf>
    <xf numFmtId="0" fontId="62" fillId="14" borderId="48" xfId="0" applyFont="1" applyFill="1" applyBorder="1" applyAlignment="1" applyProtection="1">
      <alignment horizontal="left" vertical="center"/>
      <protection locked="0"/>
    </xf>
    <xf numFmtId="0" fontId="62" fillId="14" borderId="57" xfId="0" applyFont="1" applyFill="1" applyBorder="1" applyAlignment="1" applyProtection="1">
      <alignment horizontal="left" vertical="center"/>
      <protection locked="0"/>
    </xf>
    <xf numFmtId="0" fontId="62" fillId="14" borderId="60" xfId="0" applyFont="1" applyFill="1" applyBorder="1" applyAlignment="1" applyProtection="1">
      <alignment horizontal="left" vertical="center"/>
    </xf>
    <xf numFmtId="0" fontId="62" fillId="14" borderId="58" xfId="0" applyFont="1" applyFill="1" applyBorder="1" applyAlignment="1" applyProtection="1">
      <alignment horizontal="left" vertical="center"/>
    </xf>
    <xf numFmtId="0" fontId="62" fillId="14" borderId="53" xfId="0" applyFont="1" applyFill="1" applyBorder="1" applyAlignment="1" applyProtection="1">
      <alignment horizontal="left" vertical="center"/>
    </xf>
    <xf numFmtId="0" fontId="62" fillId="14" borderId="40" xfId="0" applyFont="1" applyFill="1" applyBorder="1" applyAlignment="1" applyProtection="1">
      <alignment horizontal="left" vertical="center"/>
    </xf>
    <xf numFmtId="0" fontId="62" fillId="14" borderId="54" xfId="0" applyFont="1" applyFill="1" applyBorder="1" applyAlignment="1" applyProtection="1">
      <alignment horizontal="left" vertical="center"/>
    </xf>
    <xf numFmtId="0" fontId="62" fillId="14" borderId="56" xfId="0" applyFont="1" applyFill="1" applyBorder="1" applyAlignment="1" applyProtection="1">
      <alignment horizontal="left" vertical="center"/>
    </xf>
    <xf numFmtId="0" fontId="62" fillId="14" borderId="48" xfId="0" applyFont="1" applyFill="1" applyBorder="1" applyAlignment="1" applyProtection="1">
      <alignment horizontal="left" vertical="center"/>
    </xf>
    <xf numFmtId="0" fontId="62" fillId="14" borderId="57" xfId="0" applyFont="1" applyFill="1" applyBorder="1" applyAlignment="1" applyProtection="1">
      <alignment horizontal="left" vertical="center"/>
    </xf>
    <xf numFmtId="0" fontId="63" fillId="14" borderId="42" xfId="0" applyFont="1" applyFill="1" applyBorder="1" applyAlignment="1">
      <alignment horizontal="left" vertical="center"/>
    </xf>
    <xf numFmtId="0" fontId="63" fillId="14" borderId="43" xfId="0" applyFont="1" applyFill="1" applyBorder="1" applyAlignment="1">
      <alignment horizontal="left" vertical="center"/>
    </xf>
    <xf numFmtId="0" fontId="63" fillId="14" borderId="50" xfId="0" applyFont="1" applyFill="1" applyBorder="1" applyAlignment="1">
      <alignment horizontal="left" vertical="center"/>
    </xf>
    <xf numFmtId="0" fontId="63" fillId="14" borderId="51" xfId="0" applyFont="1" applyFill="1" applyBorder="1" applyAlignment="1">
      <alignment horizontal="left" vertical="center"/>
    </xf>
    <xf numFmtId="44" fontId="50" fillId="14" borderId="43" xfId="3" applyFont="1" applyFill="1" applyBorder="1" applyAlignment="1" applyProtection="1">
      <alignment horizontal="center" vertical="center"/>
      <protection locked="0"/>
    </xf>
    <xf numFmtId="44" fontId="50" fillId="14" borderId="51" xfId="3" applyFont="1" applyFill="1" applyBorder="1" applyAlignment="1" applyProtection="1">
      <alignment horizontal="center" vertical="center"/>
      <protection locked="0"/>
    </xf>
    <xf numFmtId="9" fontId="63" fillId="14" borderId="43" xfId="1" applyFont="1" applyFill="1" applyBorder="1" applyAlignment="1">
      <alignment horizontal="center" vertical="center"/>
    </xf>
    <xf numFmtId="9" fontId="63" fillId="14" borderId="44" xfId="1" applyFont="1" applyFill="1" applyBorder="1" applyAlignment="1">
      <alignment horizontal="center" vertical="center"/>
    </xf>
    <xf numFmtId="9" fontId="63" fillId="14" borderId="51" xfId="1" applyFont="1" applyFill="1" applyBorder="1" applyAlignment="1">
      <alignment horizontal="center" vertical="center"/>
    </xf>
    <xf numFmtId="9" fontId="63" fillId="14" borderId="52" xfId="1" applyFont="1" applyFill="1" applyBorder="1" applyAlignment="1">
      <alignment horizontal="center" vertical="center"/>
    </xf>
    <xf numFmtId="0" fontId="62" fillId="14" borderId="53" xfId="0" applyFont="1" applyFill="1" applyBorder="1" applyAlignment="1">
      <alignment horizontal="left" vertical="center"/>
    </xf>
    <xf numFmtId="0" fontId="62" fillId="14" borderId="40" xfId="0" applyFont="1" applyFill="1" applyBorder="1" applyAlignment="1">
      <alignment horizontal="left" vertical="center"/>
    </xf>
    <xf numFmtId="0" fontId="62" fillId="14" borderId="54" xfId="0" applyFont="1" applyFill="1" applyBorder="1" applyAlignment="1">
      <alignment horizontal="left" vertical="center"/>
    </xf>
    <xf numFmtId="0" fontId="62" fillId="14" borderId="56" xfId="0" applyFont="1" applyFill="1" applyBorder="1" applyAlignment="1">
      <alignment horizontal="left" vertical="center"/>
    </xf>
    <xf numFmtId="0" fontId="62" fillId="14" borderId="48" xfId="0" applyFont="1" applyFill="1" applyBorder="1" applyAlignment="1">
      <alignment horizontal="left" vertical="center"/>
    </xf>
    <xf numFmtId="0" fontId="62" fillId="14" borderId="57" xfId="0" applyFont="1" applyFill="1" applyBorder="1" applyAlignment="1">
      <alignment horizontal="left" vertical="center"/>
    </xf>
    <xf numFmtId="44" fontId="62" fillId="14" borderId="46" xfId="3" applyFont="1" applyFill="1" applyBorder="1" applyAlignment="1" applyProtection="1">
      <alignment horizontal="center" vertical="center"/>
      <protection locked="0"/>
    </xf>
    <xf numFmtId="9" fontId="62" fillId="14" borderId="46" xfId="1" applyFont="1" applyFill="1" applyBorder="1" applyAlignment="1">
      <alignment horizontal="center" vertical="center"/>
    </xf>
    <xf numFmtId="9" fontId="62" fillId="14" borderId="55" xfId="1" applyFont="1" applyFill="1" applyBorder="1" applyAlignment="1">
      <alignment horizontal="center" vertical="center"/>
    </xf>
    <xf numFmtId="0" fontId="60" fillId="13" borderId="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61" fillId="4" borderId="25" xfId="0" applyFont="1" applyFill="1" applyBorder="1" applyAlignment="1">
      <alignment horizontal="center" vertical="center"/>
    </xf>
    <xf numFmtId="0" fontId="61" fillId="4" borderId="26" xfId="0" applyFont="1" applyFill="1" applyBorder="1" applyAlignment="1">
      <alignment horizontal="center" vertical="center"/>
    </xf>
    <xf numFmtId="0" fontId="61" fillId="4" borderId="33" xfId="0" applyFont="1" applyFill="1" applyBorder="1" applyAlignment="1">
      <alignment horizontal="center" vertical="center"/>
    </xf>
    <xf numFmtId="0" fontId="61" fillId="4" borderId="30" xfId="0" applyFont="1" applyFill="1" applyBorder="1" applyAlignment="1">
      <alignment horizontal="center" vertical="center"/>
    </xf>
    <xf numFmtId="0" fontId="61" fillId="4" borderId="31" xfId="0" applyFont="1" applyFill="1" applyBorder="1" applyAlignment="1">
      <alignment horizontal="center" vertical="center"/>
    </xf>
    <xf numFmtId="0" fontId="61" fillId="4" borderId="35" xfId="0" applyFont="1" applyFill="1" applyBorder="1" applyAlignment="1">
      <alignment horizontal="center" vertical="center"/>
    </xf>
    <xf numFmtId="0" fontId="61" fillId="4" borderId="34" xfId="0" applyFont="1" applyFill="1" applyBorder="1" applyAlignment="1">
      <alignment horizontal="center" vertical="center"/>
    </xf>
    <xf numFmtId="0" fontId="61" fillId="4" borderId="27" xfId="0" applyFont="1" applyFill="1" applyBorder="1" applyAlignment="1">
      <alignment horizontal="center" vertical="center"/>
    </xf>
    <xf numFmtId="0" fontId="61" fillId="4" borderId="36" xfId="0" applyFont="1" applyFill="1" applyBorder="1" applyAlignment="1">
      <alignment horizontal="center" vertical="center"/>
    </xf>
    <xf numFmtId="0" fontId="61" fillId="4" borderId="32" xfId="0" applyFont="1" applyFill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0" fontId="58" fillId="0" borderId="11" xfId="0" applyFont="1" applyBorder="1" applyAlignment="1">
      <alignment horizontal="center" vertical="center"/>
    </xf>
    <xf numFmtId="0" fontId="58" fillId="0" borderId="12" xfId="0" applyFont="1" applyBorder="1" applyAlignment="1">
      <alignment horizontal="center" vertical="center"/>
    </xf>
    <xf numFmtId="44" fontId="58" fillId="0" borderId="5" xfId="0" applyNumberFormat="1" applyFont="1" applyBorder="1" applyAlignment="1">
      <alignment horizontal="center" vertical="center"/>
    </xf>
    <xf numFmtId="9" fontId="1" fillId="2" borderId="0" xfId="1" applyFont="1" applyFill="1" applyBorder="1" applyAlignment="1">
      <alignment horizontal="center" vertical="center"/>
    </xf>
    <xf numFmtId="0" fontId="58" fillId="13" borderId="5" xfId="0" applyFont="1" applyFill="1" applyBorder="1" applyAlignment="1">
      <alignment horizontal="center" vertical="center"/>
    </xf>
    <xf numFmtId="0" fontId="58" fillId="13" borderId="6" xfId="0" applyFont="1" applyFill="1" applyBorder="1" applyAlignment="1">
      <alignment horizontal="center" vertical="center"/>
    </xf>
    <xf numFmtId="0" fontId="58" fillId="13" borderId="7" xfId="0" applyFont="1" applyFill="1" applyBorder="1" applyAlignment="1">
      <alignment horizontal="center" vertical="center"/>
    </xf>
    <xf numFmtId="0" fontId="58" fillId="13" borderId="10" xfId="0" applyFont="1" applyFill="1" applyBorder="1" applyAlignment="1">
      <alignment horizontal="center" vertical="center"/>
    </xf>
    <xf numFmtId="0" fontId="58" fillId="13" borderId="11" xfId="0" applyFont="1" applyFill="1" applyBorder="1" applyAlignment="1">
      <alignment horizontal="center" vertical="center"/>
    </xf>
    <xf numFmtId="0" fontId="58" fillId="13" borderId="12" xfId="0" applyFont="1" applyFill="1" applyBorder="1" applyAlignment="1">
      <alignment horizontal="center" vertical="center"/>
    </xf>
    <xf numFmtId="44" fontId="58" fillId="13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4" fontId="1" fillId="0" borderId="5" xfId="0" applyNumberFormat="1" applyFont="1" applyBorder="1" applyAlignment="1">
      <alignment horizontal="center" vertical="center"/>
    </xf>
    <xf numFmtId="0" fontId="51" fillId="0" borderId="0" xfId="0" applyFont="1" applyBorder="1" applyAlignment="1">
      <alignment horizontal="left" vertical="center"/>
    </xf>
    <xf numFmtId="0" fontId="54" fillId="12" borderId="0" xfId="0" applyFont="1" applyFill="1" applyBorder="1" applyAlignment="1">
      <alignment horizontal="center" vertical="center"/>
    </xf>
    <xf numFmtId="0" fontId="55" fillId="0" borderId="5" xfId="0" applyFont="1" applyBorder="1" applyAlignment="1">
      <alignment horizontal="left" vertical="center"/>
    </xf>
    <xf numFmtId="0" fontId="55" fillId="0" borderId="6" xfId="0" applyFont="1" applyBorder="1" applyAlignment="1">
      <alignment horizontal="left" vertical="center"/>
    </xf>
    <xf numFmtId="0" fontId="55" fillId="0" borderId="7" xfId="0" applyFont="1" applyBorder="1" applyAlignment="1">
      <alignment horizontal="left" vertical="center"/>
    </xf>
    <xf numFmtId="0" fontId="55" fillId="0" borderId="8" xfId="0" applyFont="1" applyBorder="1" applyAlignment="1">
      <alignment horizontal="left" vertical="center"/>
    </xf>
    <xf numFmtId="0" fontId="55" fillId="0" borderId="0" xfId="0" applyFont="1" applyBorder="1" applyAlignment="1">
      <alignment horizontal="left" vertical="center"/>
    </xf>
    <xf numFmtId="0" fontId="55" fillId="0" borderId="9" xfId="0" applyFont="1" applyBorder="1" applyAlignment="1">
      <alignment horizontal="left" vertical="center"/>
    </xf>
    <xf numFmtId="0" fontId="57" fillId="4" borderId="5" xfId="0" applyFont="1" applyFill="1" applyBorder="1" applyAlignment="1">
      <alignment horizontal="center" vertical="center"/>
    </xf>
    <xf numFmtId="0" fontId="57" fillId="4" borderId="6" xfId="0" applyFont="1" applyFill="1" applyBorder="1" applyAlignment="1">
      <alignment horizontal="center" vertical="center"/>
    </xf>
    <xf numFmtId="0" fontId="57" fillId="4" borderId="7" xfId="0" applyFont="1" applyFill="1" applyBorder="1" applyAlignment="1">
      <alignment horizontal="center" vertical="center"/>
    </xf>
    <xf numFmtId="0" fontId="57" fillId="4" borderId="10" xfId="0" applyFont="1" applyFill="1" applyBorder="1" applyAlignment="1">
      <alignment horizontal="center" vertical="center"/>
    </xf>
    <xf numFmtId="0" fontId="57" fillId="4" borderId="11" xfId="0" applyFont="1" applyFill="1" applyBorder="1" applyAlignment="1">
      <alignment horizontal="center" vertical="center"/>
    </xf>
    <xf numFmtId="0" fontId="57" fillId="4" borderId="12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44" fontId="1" fillId="13" borderId="5" xfId="0" applyNumberFormat="1" applyFont="1" applyFill="1" applyBorder="1" applyAlignment="1">
      <alignment horizontal="center" vertical="center"/>
    </xf>
    <xf numFmtId="0" fontId="58" fillId="0" borderId="0" xfId="0" applyFont="1" applyBorder="1" applyAlignment="1">
      <alignment horizontal="center" vertical="center"/>
    </xf>
    <xf numFmtId="164" fontId="59" fillId="2" borderId="0" xfId="3" applyNumberFormat="1" applyFont="1" applyFill="1" applyBorder="1" applyAlignment="1">
      <alignment horizontal="center" vertical="center" wrapText="1" shrinkToFit="1"/>
    </xf>
    <xf numFmtId="0" fontId="34" fillId="2" borderId="3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0" fillId="10" borderId="8" xfId="0" applyFill="1" applyBorder="1" applyAlignment="1">
      <alignment horizontal="left" vertical="center" wrapText="1"/>
    </xf>
    <xf numFmtId="0" fontId="0" fillId="10" borderId="0" xfId="0" applyFill="1" applyBorder="1" applyAlignment="1">
      <alignment horizontal="left" vertical="center" wrapText="1"/>
    </xf>
    <xf numFmtId="0" fontId="0" fillId="10" borderId="9" xfId="0" applyFill="1" applyBorder="1" applyAlignment="1">
      <alignment horizontal="left" vertical="center" wrapText="1"/>
    </xf>
    <xf numFmtId="0" fontId="0" fillId="10" borderId="10" xfId="0" applyFill="1" applyBorder="1" applyAlignment="1">
      <alignment horizontal="left" vertical="center" wrapText="1"/>
    </xf>
    <xf numFmtId="0" fontId="0" fillId="10" borderId="11" xfId="0" applyFill="1" applyBorder="1" applyAlignment="1">
      <alignment horizontal="left" vertical="center" wrapText="1"/>
    </xf>
    <xf numFmtId="0" fontId="0" fillId="10" borderId="12" xfId="0" applyFill="1" applyBorder="1" applyAlignment="1">
      <alignment horizontal="left" vertical="center" wrapText="1"/>
    </xf>
    <xf numFmtId="0" fontId="0" fillId="10" borderId="8" xfId="0" applyFill="1" applyBorder="1" applyAlignment="1">
      <alignment vertical="center" wrapText="1"/>
    </xf>
    <xf numFmtId="0" fontId="0" fillId="10" borderId="0" xfId="0" applyFill="1" applyBorder="1" applyAlignment="1">
      <alignment vertical="center" wrapText="1"/>
    </xf>
    <xf numFmtId="0" fontId="0" fillId="10" borderId="9" xfId="0" applyFill="1" applyBorder="1" applyAlignment="1">
      <alignment vertical="center" wrapText="1"/>
    </xf>
    <xf numFmtId="0" fontId="0" fillId="10" borderId="10" xfId="0" applyFill="1" applyBorder="1" applyAlignment="1">
      <alignment vertical="center" wrapText="1"/>
    </xf>
    <xf numFmtId="0" fontId="0" fillId="10" borderId="11" xfId="0" applyFill="1" applyBorder="1" applyAlignment="1">
      <alignment vertical="center" wrapText="1"/>
    </xf>
    <xf numFmtId="0" fontId="0" fillId="10" borderId="12" xfId="0" applyFill="1" applyBorder="1" applyAlignment="1">
      <alignment vertical="center" wrapText="1"/>
    </xf>
    <xf numFmtId="0" fontId="7" fillId="2" borderId="0" xfId="0" applyFont="1" applyFill="1" applyAlignment="1">
      <alignment horizontal="center"/>
    </xf>
  </cellXfs>
  <cellStyles count="4">
    <cellStyle name="Lien hypertexte" xfId="2" builtinId="8"/>
    <cellStyle name="Monétaire" xfId="3" builtinId="4"/>
    <cellStyle name="Normal" xfId="0" builtinId="0"/>
    <cellStyle name="Pourcentage" xfId="1" builtinId="5"/>
  </cellStyles>
  <dxfs count="96"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  <border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D1"/>
      <color rgb="FFFFFFE1"/>
      <color rgb="FFD1D700"/>
      <color rgb="FF5200B2"/>
      <color rgb="FFFFFFBD"/>
      <color rgb="FF000000"/>
      <color rgb="FFDFF4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chaud (MASQUER)'!$B$12</c:f>
              <c:strCache>
                <c:ptCount val="1"/>
                <c:pt idx="0">
                  <c:v>Quel âge avez-vous 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chaud (MASQUER)'!$A$13:$A$16</c:f>
              <c:strCache>
                <c:ptCount val="4"/>
                <c:pt idx="0">
                  <c:v>60-69 ans</c:v>
                </c:pt>
                <c:pt idx="1">
                  <c:v>70-79 ans</c:v>
                </c:pt>
                <c:pt idx="2">
                  <c:v>80-89 ans</c:v>
                </c:pt>
                <c:pt idx="3">
                  <c:v>90 ans et plus</c:v>
                </c:pt>
              </c:strCache>
            </c:strRef>
          </c:cat>
          <c:val>
            <c:numRef>
              <c:f>'Analyse à chaud (MASQUER)'!$B$13:$B$16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C-4BA4-9091-029EEB88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0196463"/>
        <c:axId val="1590198863"/>
      </c:barChart>
      <c:catAx>
        <c:axId val="159019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(MASQUER)'!$B$19</c:f>
              <c:strCache>
                <c:ptCount val="1"/>
                <c:pt idx="0">
                  <c:v>Êtes-vous ?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1E4-4574-BA7E-10B94DFB838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1E4-4574-BA7E-10B94DFB83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(MASQUER)'!$A$20:$A$21</c:f>
              <c:strCache>
                <c:ptCount val="2"/>
                <c:pt idx="0">
                  <c:v>Un homme</c:v>
                </c:pt>
                <c:pt idx="1">
                  <c:v>Une femme</c:v>
                </c:pt>
              </c:strCache>
            </c:strRef>
          </c:cat>
          <c:val>
            <c:numRef>
              <c:f>'Analyse à chaud (MASQUER)'!$B$20:$B$21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D-4888-96AB-2B7E324A0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Quelle était votre activité avant la retraite?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à chaud (MASQUER)'!$B$24</c:f>
              <c:strCache>
                <c:ptCount val="1"/>
                <c:pt idx="0">
                  <c:v>Quelle était votre activité avant la retraite?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chaud (MASQUER)'!$A$25:$A$31</c:f>
              <c:strCache>
                <c:ptCount val="7"/>
                <c:pt idx="0">
                  <c:v>Ouvrier</c:v>
                </c:pt>
                <c:pt idx="1">
                  <c:v>Employé</c:v>
                </c:pt>
                <c:pt idx="2">
                  <c:v>Profession intermédiaire</c:v>
                </c:pt>
                <c:pt idx="3">
                  <c:v>Cadre, profession intellectuelle supérieure</c:v>
                </c:pt>
                <c:pt idx="4">
                  <c:v>Artisan, commerçant ou chef d'entreprise</c:v>
                </c:pt>
                <c:pt idx="5">
                  <c:v>Agriculteur exploitant</c:v>
                </c:pt>
                <c:pt idx="6">
                  <c:v>Sans activité professionnelle</c:v>
                </c:pt>
              </c:strCache>
            </c:strRef>
          </c:cat>
          <c:val>
            <c:numRef>
              <c:f>'Analyse à chaud (MASQUER)'!$B$25:$B$31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6-42D1-89BD-DF7A2CDE8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90196463"/>
        <c:axId val="1590198863"/>
      </c:barChart>
      <c:catAx>
        <c:axId val="15901964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chaud (MASQUER)'!$B$34</c:f>
              <c:strCache>
                <c:ptCount val="1"/>
                <c:pt idx="0">
                  <c:v>Vivez-vous ?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chaud (MASQUER)'!$A$35:$A$37</c:f>
              <c:strCache>
                <c:ptCount val="3"/>
                <c:pt idx="0">
                  <c:v>seul</c:v>
                </c:pt>
                <c:pt idx="1">
                  <c:v>avec votre conjoint</c:v>
                </c:pt>
                <c:pt idx="2">
                  <c:v>avec une ou plusieurs autres personnes (préciser : texte libre)</c:v>
                </c:pt>
              </c:strCache>
            </c:strRef>
          </c:cat>
          <c:val>
            <c:numRef>
              <c:f>'Analyse à chaud (MASQUER)'!$B$35:$B$37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09-4603-9B48-99BDF6932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65050191"/>
        <c:axId val="965052591"/>
      </c:barChart>
      <c:catAx>
        <c:axId val="9650501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2591"/>
        <c:crosses val="autoZero"/>
        <c:auto val="1"/>
        <c:lblAlgn val="ctr"/>
        <c:lblOffset val="100"/>
        <c:noMultiLvlLbl val="0"/>
      </c:catAx>
      <c:valAx>
        <c:axId val="96505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0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(MASQUER)'!$B$89</c:f>
              <c:strCache>
                <c:ptCount val="1"/>
                <c:pt idx="0">
                  <c:v>Etes-vous satisfait de l'action ? 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077-40A0-8DE3-A2EAE28B2F34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077-40A0-8DE3-A2EAE28B2F34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077-40A0-8DE3-A2EAE28B2F34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077-40A0-8DE3-A2EAE28B2F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(MASQUER)'!$A$90:$A$93</c:f>
              <c:strCache>
                <c:ptCount val="4"/>
                <c:pt idx="0">
                  <c:v>Très satisfaisait</c:v>
                </c:pt>
                <c:pt idx="1">
                  <c:v>Satisfaisait</c:v>
                </c:pt>
                <c:pt idx="2">
                  <c:v>Insatisfait</c:v>
                </c:pt>
                <c:pt idx="3">
                  <c:v>Très insatisfait</c:v>
                </c:pt>
              </c:strCache>
            </c:strRef>
          </c:cat>
          <c:val>
            <c:numRef>
              <c:f>'Analyse à chaud (MASQUER)'!$B$90:$B$93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77-40A0-8DE3-A2EAE28B2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(MASQUER)'!$B$103</c:f>
              <c:strCache>
                <c:ptCount val="1"/>
                <c:pt idx="0">
                  <c:v>Au cours de l'action, avez-vous reçu des informations ou des conseils utiles pour prendre (préciser le(s) sujet(s) de l'action)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6-4213-8F05-1BC39F50A67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06-4213-8F05-1BC39F50A677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06-4213-8F05-1BC39F50A67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6-4213-8F05-1BC39F50A67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6-4213-8F05-1BC39F50A6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(MASQUER)'!$A$104:$A$108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(MASQUER)'!$B$104:$B$108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06-4213-8F05-1BC39F50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Pensez-vous mettre en œuvre dans votre vie quotidienne les conseils reçus au cours de l'action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(MASQUER)'!$B$111</c:f>
              <c:strCache>
                <c:ptCount val="1"/>
                <c:pt idx="0">
                  <c:v>Pensez-vous mettre en œuvre dans votre vie quotidienne les conseils reçus au cours de l'action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6-4213-8F05-1BC39F50A67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06-4213-8F05-1BC39F50A677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06-4213-8F05-1BC39F50A67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6-4213-8F05-1BC39F50A67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6-4213-8F05-1BC39F50A6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(MASQUER)'!$A$112:$A$116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(MASQUER)'!$B$112:$B$116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06-4213-8F05-1BC39F50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066666666666666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chaud (MASQUER)'!$B$49</c:f>
              <c:strCache>
                <c:ptCount val="1"/>
                <c:pt idx="0">
                  <c:v>Comment avez-vous eu connaissance de cette action ?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'Analyse à chaud (MASQUER)'!$A$50:$A$53</c:f>
              <c:strCache>
                <c:ptCount val="4"/>
                <c:pt idx="0">
                  <c:v>Je connaissais déjà la structure</c:v>
                </c:pt>
                <c:pt idx="1">
                  <c:v>Un proche m'en a parlé </c:v>
                </c:pt>
                <c:pt idx="2">
                  <c:v>Un professionnel m’en a parlé</c:v>
                </c:pt>
                <c:pt idx="3">
                  <c:v>Autre : précisez</c:v>
                </c:pt>
              </c:strCache>
            </c:strRef>
          </c:cat>
          <c:val>
            <c:numRef>
              <c:f>'Analyse à chaud (MASQUER)'!$B$50:$B$53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F-440A-86E1-2C9C91E98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7566264"/>
        <c:axId val="607564952"/>
      </c:barChart>
      <c:catAx>
        <c:axId val="60756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7564952"/>
        <c:crosses val="autoZero"/>
        <c:auto val="1"/>
        <c:lblAlgn val="ctr"/>
        <c:lblOffset val="100"/>
        <c:noMultiLvlLbl val="0"/>
      </c:catAx>
      <c:valAx>
        <c:axId val="607564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756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à chaud (MASQUER)'!$B$65</c:f>
              <c:strCache>
                <c:ptCount val="1"/>
                <c:pt idx="0">
                  <c:v>Dans la vie en général, vous arrive t’il de vous sentir seul 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'Analyse à chaud (MASQUER)'!$A$66:$A$71</c:f>
              <c:strCache>
                <c:ptCount val="6"/>
                <c:pt idx="0">
                  <c:v>Tous les jours ou presque</c:v>
                </c:pt>
                <c:pt idx="1">
                  <c:v>Souvent</c:v>
                </c:pt>
                <c:pt idx="2">
                  <c:v>De temps en temps</c:v>
                </c:pt>
                <c:pt idx="3">
                  <c:v>Rarement</c:v>
                </c:pt>
                <c:pt idx="4">
                  <c:v> Jamais </c:v>
                </c:pt>
                <c:pt idx="5">
                  <c:v>Je ne sais pas </c:v>
                </c:pt>
              </c:strCache>
            </c:strRef>
          </c:cat>
          <c:val>
            <c:numRef>
              <c:f>'Analyse à chaud (MASQUER)'!$B$66:$B$71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9-4813-8B7A-E7580B47B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3745544"/>
        <c:axId val="563748824"/>
      </c:barChart>
      <c:catAx>
        <c:axId val="563745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3748824"/>
        <c:crosses val="autoZero"/>
        <c:auto val="1"/>
        <c:lblAlgn val="ctr"/>
        <c:lblOffset val="100"/>
        <c:noMultiLvlLbl val="0"/>
      </c:catAx>
      <c:valAx>
        <c:axId val="563748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3745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à chaud (MASQUER)'!$B$73</c:f>
              <c:strCache>
                <c:ptCount val="1"/>
                <c:pt idx="0">
                  <c:v>Si oui, en souffrez-vous?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'Analyse à chaud (MASQUER)'!$A$74:$A$78</c:f>
              <c:strCache>
                <c:ptCount val="5"/>
                <c:pt idx="0">
                  <c:v>Oui beaucoup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(MASQUER)'!$B$74:$B$78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B4-41DF-A259-D917C235A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3921456"/>
        <c:axId val="364286016"/>
      </c:barChart>
      <c:catAx>
        <c:axId val="603921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4286016"/>
        <c:crosses val="autoZero"/>
        <c:auto val="1"/>
        <c:lblAlgn val="ctr"/>
        <c:lblOffset val="100"/>
        <c:noMultiLvlLbl val="0"/>
      </c:catAx>
      <c:valAx>
        <c:axId val="364286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3921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chaud (MASQUER)'!$B$131</c:f>
              <c:strCache>
                <c:ptCount val="1"/>
                <c:pt idx="0">
                  <c:v>Grâce à l'action, vous sentez-vous capable de faire des choses nouvelles ou de refaire des choses que vous ne faisiez plus (préciser exemples) ?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'Analyse à chaud (MASQUER)'!$A$132:$A$136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(MASQUER)'!$B$132:$B$136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95-4098-A5D6-FF72F3233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3508024"/>
        <c:axId val="603510976"/>
      </c:barChart>
      <c:catAx>
        <c:axId val="603508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3510976"/>
        <c:crosses val="autoZero"/>
        <c:auto val="1"/>
        <c:lblAlgn val="ctr"/>
        <c:lblOffset val="100"/>
        <c:noMultiLvlLbl val="0"/>
      </c:catAx>
      <c:valAx>
        <c:axId val="60351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3508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(MASQUER)'!$B$80</c:f>
              <c:strCache>
                <c:ptCount val="1"/>
                <c:pt idx="0">
                  <c:v>Dans la vie en général, vous sentez-vous en difficulté avec … thématique cible ?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6B-4CD8-8773-F6667A3DC0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6B-4CD8-8773-F6667A3DC0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16B-4CD8-8773-F6667A3DC08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16B-4CD8-8773-F6667A3DC087}"/>
              </c:ext>
            </c:extLst>
          </c:dPt>
          <c:cat>
            <c:strRef>
              <c:f>'Analyse à chaud (MASQUER)'!$A$81:$A$84</c:f>
              <c:strCache>
                <c:ptCount val="4"/>
                <c:pt idx="0">
                  <c:v> Je me sens très souvent en difficulté</c:v>
                </c:pt>
                <c:pt idx="1">
                  <c:v>Je me sens souvent en difficulté</c:v>
                </c:pt>
                <c:pt idx="2">
                  <c:v>Je me sens parfois en difficulté</c:v>
                </c:pt>
                <c:pt idx="3">
                  <c:v>Je ne me sens Jamais en difficulté
</c:v>
                </c:pt>
              </c:strCache>
            </c:strRef>
          </c:cat>
          <c:val>
            <c:numRef>
              <c:f>'Analyse à chaud (MASQUER)'!$B$81:$B$84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04-4C23-96E9-27CA7B5CD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Quel âge avez-vous 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froid (MASQUER)'!$B$12</c:f>
              <c:strCache>
                <c:ptCount val="1"/>
                <c:pt idx="0">
                  <c:v>Quel âge avez-vous 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froid (MASQUER)'!$A$13:$A$16</c:f>
              <c:strCache>
                <c:ptCount val="4"/>
                <c:pt idx="0">
                  <c:v>60-69 ans</c:v>
                </c:pt>
                <c:pt idx="1">
                  <c:v>70-79 ans</c:v>
                </c:pt>
                <c:pt idx="2">
                  <c:v>80-89 ans</c:v>
                </c:pt>
                <c:pt idx="3">
                  <c:v>90 ans et plus</c:v>
                </c:pt>
              </c:strCache>
            </c:strRef>
          </c:cat>
          <c:val>
            <c:numRef>
              <c:f>'Analyse à froid (MASQUER)'!$B$13:$B$16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6-42D1-89BD-DF7A2CDE8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0196463"/>
        <c:axId val="1590198863"/>
      </c:barChart>
      <c:catAx>
        <c:axId val="159019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Êtes-vous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(MASQUER)'!$B$19</c:f>
              <c:strCache>
                <c:ptCount val="1"/>
                <c:pt idx="0">
                  <c:v>Êtes-vous ?</c:v>
                </c:pt>
              </c:strCache>
            </c:strRef>
          </c:tx>
          <c:dPt>
            <c:idx val="0"/>
            <c:bubble3D val="0"/>
            <c:spPr>
              <a:solidFill>
                <a:srgbClr val="E9713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6-4213-8F05-1BC39F50A677}"/>
              </c:ext>
            </c:extLst>
          </c:dPt>
          <c:dPt>
            <c:idx val="1"/>
            <c:bubble3D val="0"/>
            <c:spPr>
              <a:solidFill>
                <a:srgbClr val="15608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06-4213-8F05-1BC39F50A677}"/>
              </c:ext>
            </c:extLst>
          </c:dPt>
          <c:dPt>
            <c:idx val="2"/>
            <c:bubble3D val="0"/>
            <c:spPr>
              <a:solidFill>
                <a:srgbClr val="E9713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06-4213-8F05-1BC39F50A67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6-4213-8F05-1BC39F50A67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6-4213-8F05-1BC39F50A6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(MASQUER)'!$A$20:$A$21</c:f>
              <c:strCache>
                <c:ptCount val="2"/>
                <c:pt idx="0">
                  <c:v>Un homme</c:v>
                </c:pt>
                <c:pt idx="1">
                  <c:v>Une femme</c:v>
                </c:pt>
              </c:strCache>
            </c:strRef>
          </c:cat>
          <c:val>
            <c:numRef>
              <c:f>'Analyse à froid (MASQUER)'!$B$20:$B$21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06-4213-8F05-1BC39F50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u="none" strike="noStrike" baseline="0">
                <a:effectLst/>
              </a:rPr>
              <a:t>Quelle était votre activité avant la retraite? </a:t>
            </a:r>
            <a:r>
              <a:rPr lang="fr-FR" sz="1400" b="0" i="0" u="none" strike="noStrike" baseline="0"/>
              <a:t>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à froid (MASQUER)'!$B$24</c:f>
              <c:strCache>
                <c:ptCount val="1"/>
                <c:pt idx="0">
                  <c:v>Quelle était votre activité avant la retraite?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froid (MASQUER)'!$A$25:$A$31</c:f>
              <c:strCache>
                <c:ptCount val="7"/>
                <c:pt idx="0">
                  <c:v>Ouvrier</c:v>
                </c:pt>
                <c:pt idx="1">
                  <c:v>Employé</c:v>
                </c:pt>
                <c:pt idx="2">
                  <c:v>Profession intermédiaire</c:v>
                </c:pt>
                <c:pt idx="3">
                  <c:v>Cadre, profession intellectuelle supérieure</c:v>
                </c:pt>
                <c:pt idx="4">
                  <c:v>Artisan, commerçant ou chef d'entreprise</c:v>
                </c:pt>
                <c:pt idx="5">
                  <c:v>Agriculteur exploitant</c:v>
                </c:pt>
                <c:pt idx="6">
                  <c:v>Sans activité professionnelle</c:v>
                </c:pt>
              </c:strCache>
            </c:strRef>
          </c:cat>
          <c:val>
            <c:numRef>
              <c:f>'Analyse à froid (MASQUER)'!$B$25:$B$31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6-42D1-89BD-DF7A2CDE8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90196463"/>
        <c:axId val="1590198863"/>
      </c:barChart>
      <c:catAx>
        <c:axId val="15901964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Vivez-vous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froid (MASQUER)'!$B$34</c:f>
              <c:strCache>
                <c:ptCount val="1"/>
                <c:pt idx="0">
                  <c:v>Vivez-vous ?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froid (MASQUER)'!$A$35:$A$37</c:f>
              <c:strCache>
                <c:ptCount val="3"/>
                <c:pt idx="0">
                  <c:v>seul</c:v>
                </c:pt>
                <c:pt idx="1">
                  <c:v>avec votre conjoint</c:v>
                </c:pt>
                <c:pt idx="2">
                  <c:v>avec une ou plusieurs autres personnes (préciser : texte libre)</c:v>
                </c:pt>
              </c:strCache>
            </c:strRef>
          </c:cat>
          <c:val>
            <c:numRef>
              <c:f>'Analyse à froid (MASQUER)'!$B$35:$B$37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09-4603-9B48-99BDF6932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65050191"/>
        <c:axId val="965052591"/>
      </c:barChart>
      <c:catAx>
        <c:axId val="9650501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2591"/>
        <c:crosses val="autoZero"/>
        <c:auto val="1"/>
        <c:lblAlgn val="ctr"/>
        <c:lblOffset val="100"/>
        <c:noMultiLvlLbl val="0"/>
      </c:catAx>
      <c:valAx>
        <c:axId val="96505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0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Avez-vous appliqué les conseils reçus pendant l'action pour améliorer votre quotidien sur (thématique, exemples…)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(MASQUER)'!$B$49</c:f>
              <c:strCache>
                <c:ptCount val="1"/>
                <c:pt idx="0">
                  <c:v>Avez-vous appliqué les conseils reçus pendant l'action pour améliorer votre quotidien sur (thématique, exemples…)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DD9-45DC-B869-901988E305FD}"/>
              </c:ext>
            </c:extLst>
          </c:dPt>
          <c:dPt>
            <c:idx val="1"/>
            <c:bubble3D val="0"/>
            <c:spPr>
              <a:solidFill>
                <a:srgbClr val="4EA72E">
                  <a:lumMod val="40000"/>
                  <a:lumOff val="6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2E-40F4-961D-4BEC4725DCB6}"/>
              </c:ext>
            </c:extLst>
          </c:dPt>
          <c:dPt>
            <c:idx val="2"/>
            <c:bubble3D val="0"/>
            <c:spPr>
              <a:solidFill>
                <a:srgbClr val="E97132">
                  <a:lumMod val="40000"/>
                  <a:lumOff val="6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D9-45DC-B869-901988E305FD}"/>
              </c:ext>
            </c:extLst>
          </c:dPt>
          <c:dPt>
            <c:idx val="3"/>
            <c:bubble3D val="0"/>
            <c:spPr>
              <a:solidFill>
                <a:srgbClr val="E9713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0B98-4E30-B0F6-F3017D720534}"/>
              </c:ext>
            </c:extLst>
          </c:dPt>
          <c:dPt>
            <c:idx val="4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B98-4E30-B0F6-F3017D7205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(MASQUER)'!$A$50:$A$54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(MASQUER)'!$B$50:$B$54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9-45DC-B869-901988E30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Grâce à l'action, réalisez-vous des choses nouvelles ou refaites-vous des choses que vous ne faisiez plus (exemples)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(MASQUER)'!$B$63</c:f>
              <c:strCache>
                <c:ptCount val="1"/>
                <c:pt idx="0">
                  <c:v>&gt; Grâce à l'action, réalisez-vous des choses nouvelles ou refaites-vous des choses que vous ne faisiez plus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6-4213-8F05-1BC39F50A67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06-4213-8F05-1BC39F50A677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06-4213-8F05-1BC39F50A67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6-4213-8F05-1BC39F50A67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6-4213-8F05-1BC39F50A6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(MASQUER)'!$A$64:$A$68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(MASQUER)'!$B$64:$B$68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06-4213-8F05-1BC39F50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Direz-vous que l'action vous a donné davantage confiance en vous et en votre capacité prendre soin de votre santé (ou préciser la thématique)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(MASQUER)'!$B$71</c:f>
              <c:strCache>
                <c:ptCount val="1"/>
                <c:pt idx="0">
                  <c:v>Direz-vous que l'action vous a donné davantage confiance en vous et en votre capacité prendre soin de votre santé (ou préciser la thématique)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6-4213-8F05-1BC39F50A67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06-4213-8F05-1BC39F50A677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06-4213-8F05-1BC39F50A67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6-4213-8F05-1BC39F50A67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6-4213-8F05-1BC39F50A6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(MASQUER)'!$A$72:$A$76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(MASQUER)'!$B$72:$B$76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06-4213-8F05-1BC39F50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Grâce à l'action, avez-vous constaté une amélioration de votre santé (ou préciser le(s) sujet(s)) dans la vie de tous les jours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(MASQUER)'!$B$79</c:f>
              <c:strCache>
                <c:ptCount val="1"/>
                <c:pt idx="0">
                  <c:v>Grâce à l'action, avez-vous constaté une amélioration de votre santé (ou préciser le(s) sujet(s)) dans la vie de tous les jours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6-4213-8F05-1BC39F50A67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06-4213-8F05-1BC39F50A677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06-4213-8F05-1BC39F50A67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6-4213-8F05-1BC39F50A67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6-4213-8F05-1BC39F50A6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(MASQUER)'!$A$80:$A$84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(MASQUER)'!$B$80:$B$84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06-4213-8F05-1BC39F50A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6083209344054923"/>
          <c:y val="0.30139303482587065"/>
          <c:w val="0.2839973028849101"/>
          <c:h val="0.49911466290594275"/>
        </c:manualLayout>
      </c:layout>
      <c:pieChart>
        <c:varyColors val="1"/>
        <c:ser>
          <c:idx val="0"/>
          <c:order val="0"/>
          <c:tx>
            <c:strRef>
              <c:f>'Analyse à froid (MASQUER)'!$B$86</c:f>
              <c:strCache>
                <c:ptCount val="1"/>
                <c:pt idx="0">
                  <c:v>Si vous aviez déclaré avoir lié de nouvelles relations, les avez-vous gardées ?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C-42C9-9F7E-8B9A8CCA73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C-42C9-9F7E-8B9A8CCA73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AC-42C9-9F7E-8B9A8CCA73F2}"/>
              </c:ext>
            </c:extLst>
          </c:dPt>
          <c:cat>
            <c:strRef>
              <c:f>'Analyse à froid (MASQUER)'!$A$87:$A$89</c:f>
              <c:strCache>
                <c:ptCount val="3"/>
                <c:pt idx="0">
                  <c:v>oui, avec plusieurs</c:v>
                </c:pt>
                <c:pt idx="1">
                  <c:v>oui, avec une ou deux</c:v>
                </c:pt>
                <c:pt idx="2">
                  <c:v>non</c:v>
                </c:pt>
              </c:strCache>
            </c:strRef>
          </c:cat>
          <c:val>
            <c:numRef>
              <c:f>'Analyse à froid (MASQUER)'!$B$87:$B$89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C-4BAF-ABD8-5CD57455F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froid (MASQUER)'!$B$91</c:f>
              <c:strCache>
                <c:ptCount val="1"/>
                <c:pt idx="0">
                  <c:v>Si vous aviez déclaré avoir lié de nouvelles relations, les avez-vous gardées ?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'Analyse à froid (MASQUER)'!$A$92:$A$96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(MASQUER)'!$B$92:$B$96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7-419B-9121-5BF6158D2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1576536"/>
        <c:axId val="541577520"/>
      </c:barChart>
      <c:catAx>
        <c:axId val="541576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1577520"/>
        <c:crosses val="autoZero"/>
        <c:auto val="1"/>
        <c:lblAlgn val="ctr"/>
        <c:lblOffset val="100"/>
        <c:noMultiLvlLbl val="0"/>
      </c:catAx>
      <c:valAx>
        <c:axId val="54157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157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(MASQUER)'!$B$19</c:f>
              <c:strCache>
                <c:ptCount val="1"/>
                <c:pt idx="0">
                  <c:v>Êtes-vous ?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5A4-4B75-9083-596E549704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5A4-4B75-9083-596E549704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(MASQUER)'!$A$20:$A$21</c:f>
              <c:strCache>
                <c:ptCount val="2"/>
                <c:pt idx="0">
                  <c:v>Un homme</c:v>
                </c:pt>
                <c:pt idx="1">
                  <c:v>Une femme</c:v>
                </c:pt>
              </c:strCache>
            </c:strRef>
          </c:cat>
          <c:val>
            <c:numRef>
              <c:f>'Analyse à chaud (MASQUER)'!$B$20:$B$21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A4-4B75-9083-596E54970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Quelle était votre activité avant la retraite?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à chaud (MASQUER)'!$B$24</c:f>
              <c:strCache>
                <c:ptCount val="1"/>
                <c:pt idx="0">
                  <c:v>Quelle était votre activité avant la retraite?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chaud (MASQUER)'!$A$25:$A$31</c:f>
              <c:strCache>
                <c:ptCount val="7"/>
                <c:pt idx="0">
                  <c:v>Ouvrier</c:v>
                </c:pt>
                <c:pt idx="1">
                  <c:v>Employé</c:v>
                </c:pt>
                <c:pt idx="2">
                  <c:v>Profession intermédiaire</c:v>
                </c:pt>
                <c:pt idx="3">
                  <c:v>Cadre, profession intellectuelle supérieure</c:v>
                </c:pt>
                <c:pt idx="4">
                  <c:v>Artisan, commerçant ou chef d'entreprise</c:v>
                </c:pt>
                <c:pt idx="5">
                  <c:v>Agriculteur exploitant</c:v>
                </c:pt>
                <c:pt idx="6">
                  <c:v>Sans activité professionnelle</c:v>
                </c:pt>
              </c:strCache>
            </c:strRef>
          </c:cat>
          <c:val>
            <c:numRef>
              <c:f>'Analyse à chaud (MASQUER)'!$B$25:$B$31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79-4EDE-B675-011BCC9CB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90196463"/>
        <c:axId val="1590198863"/>
      </c:barChart>
      <c:catAx>
        <c:axId val="15901964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chaud (MASQUER)'!$B$34</c:f>
              <c:strCache>
                <c:ptCount val="1"/>
                <c:pt idx="0">
                  <c:v>Vivez-vous ?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chaud (MASQUER)'!$A$35:$A$37</c:f>
              <c:strCache>
                <c:ptCount val="3"/>
                <c:pt idx="0">
                  <c:v>seul</c:v>
                </c:pt>
                <c:pt idx="1">
                  <c:v>avec votre conjoint</c:v>
                </c:pt>
                <c:pt idx="2">
                  <c:v>avec une ou plusieurs autres personnes (préciser : texte libre)</c:v>
                </c:pt>
              </c:strCache>
            </c:strRef>
          </c:cat>
          <c:val>
            <c:numRef>
              <c:f>'Analyse à chaud (MASQUER)'!$B$35:$B$37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E8-4EB0-8B03-675A3C984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65050191"/>
        <c:axId val="965052591"/>
      </c:barChart>
      <c:catAx>
        <c:axId val="9650501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2591"/>
        <c:crosses val="autoZero"/>
        <c:auto val="1"/>
        <c:lblAlgn val="ctr"/>
        <c:lblOffset val="100"/>
        <c:noMultiLvlLbl val="0"/>
      </c:catAx>
      <c:valAx>
        <c:axId val="96505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0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chaud (MASQUER)'!$B$12</c:f>
              <c:strCache>
                <c:ptCount val="1"/>
                <c:pt idx="0">
                  <c:v>Quel âge avez-vous 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chaud (MASQUER)'!$A$13:$A$16</c:f>
              <c:strCache>
                <c:ptCount val="4"/>
                <c:pt idx="0">
                  <c:v>60-69 ans</c:v>
                </c:pt>
                <c:pt idx="1">
                  <c:v>70-79 ans</c:v>
                </c:pt>
                <c:pt idx="2">
                  <c:v>80-89 ans</c:v>
                </c:pt>
                <c:pt idx="3">
                  <c:v>90 ans et plus</c:v>
                </c:pt>
              </c:strCache>
            </c:strRef>
          </c:cat>
          <c:val>
            <c:numRef>
              <c:f>'Analyse à chaud (MASQUER)'!$B$13:$B$16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7-42FD-959D-5486C19E0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0196463"/>
        <c:axId val="1590198863"/>
      </c:barChart>
      <c:catAx>
        <c:axId val="159019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Quel âge avez-vous 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froid (MASQUER)'!$B$12</c:f>
              <c:strCache>
                <c:ptCount val="1"/>
                <c:pt idx="0">
                  <c:v>Quel âge avez-vous 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froid (MASQUER)'!$A$13:$A$16</c:f>
              <c:strCache>
                <c:ptCount val="4"/>
                <c:pt idx="0">
                  <c:v>60-69 ans</c:v>
                </c:pt>
                <c:pt idx="1">
                  <c:v>70-79 ans</c:v>
                </c:pt>
                <c:pt idx="2">
                  <c:v>80-89 ans</c:v>
                </c:pt>
                <c:pt idx="3">
                  <c:v>90 ans et plus</c:v>
                </c:pt>
              </c:strCache>
            </c:strRef>
          </c:cat>
          <c:val>
            <c:numRef>
              <c:f>'Analyse à froid (MASQUER)'!$B$13:$B$16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9-45F7-B4E1-2FB92B83B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0196463"/>
        <c:axId val="1590198863"/>
      </c:barChart>
      <c:catAx>
        <c:axId val="159019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Êtes-vous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(MASQUER)'!$B$19</c:f>
              <c:strCache>
                <c:ptCount val="1"/>
                <c:pt idx="0">
                  <c:v>Êtes-vous ?</c:v>
                </c:pt>
              </c:strCache>
            </c:strRef>
          </c:tx>
          <c:dPt>
            <c:idx val="0"/>
            <c:bubble3D val="0"/>
            <c:spPr>
              <a:solidFill>
                <a:srgbClr val="E9713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23-4E0C-82D9-3701EC845080}"/>
              </c:ext>
            </c:extLst>
          </c:dPt>
          <c:dPt>
            <c:idx val="1"/>
            <c:bubble3D val="0"/>
            <c:spPr>
              <a:solidFill>
                <a:srgbClr val="15608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23-4E0C-82D9-3701EC845080}"/>
              </c:ext>
            </c:extLst>
          </c:dPt>
          <c:dPt>
            <c:idx val="2"/>
            <c:bubble3D val="0"/>
            <c:spPr>
              <a:solidFill>
                <a:srgbClr val="E9713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23-4E0C-82D9-3701EC845080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23-4E0C-82D9-3701EC845080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23-4E0C-82D9-3701EC8450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(MASQUER)'!$A$20:$A$21</c:f>
              <c:strCache>
                <c:ptCount val="2"/>
                <c:pt idx="0">
                  <c:v>Un homme</c:v>
                </c:pt>
                <c:pt idx="1">
                  <c:v>Une femme</c:v>
                </c:pt>
              </c:strCache>
            </c:strRef>
          </c:cat>
          <c:val>
            <c:numRef>
              <c:f>'Analyse à froid (MASQUER)'!$B$20:$B$21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623-4E0C-82D9-3701EC845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Quelle était votre activité avant la retraite? </a:t>
            </a:r>
            <a:r>
              <a: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à froid (MASQUER)'!$B$24</c:f>
              <c:strCache>
                <c:ptCount val="1"/>
                <c:pt idx="0">
                  <c:v>Quelle était votre activité avant la retraite?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froid (MASQUER)'!$A$25:$A$31</c:f>
              <c:strCache>
                <c:ptCount val="7"/>
                <c:pt idx="0">
                  <c:v>Ouvrier</c:v>
                </c:pt>
                <c:pt idx="1">
                  <c:v>Employé</c:v>
                </c:pt>
                <c:pt idx="2">
                  <c:v>Profession intermédiaire</c:v>
                </c:pt>
                <c:pt idx="3">
                  <c:v>Cadre, profession intellectuelle supérieure</c:v>
                </c:pt>
                <c:pt idx="4">
                  <c:v>Artisan, commerçant ou chef d'entreprise</c:v>
                </c:pt>
                <c:pt idx="5">
                  <c:v>Agriculteur exploitant</c:v>
                </c:pt>
                <c:pt idx="6">
                  <c:v>Sans activité professionnelle</c:v>
                </c:pt>
              </c:strCache>
            </c:strRef>
          </c:cat>
          <c:val>
            <c:numRef>
              <c:f>'Analyse à froid (MASQUER)'!$B$25:$B$31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65-4436-BABA-5125C6123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90196463"/>
        <c:axId val="1590198863"/>
      </c:barChart>
      <c:catAx>
        <c:axId val="15901964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90198863"/>
        <c:crosses val="autoZero"/>
        <c:auto val="1"/>
        <c:lblAlgn val="ctr"/>
        <c:lblOffset val="100"/>
        <c:noMultiLvlLbl val="0"/>
      </c:catAx>
      <c:valAx>
        <c:axId val="159019886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9019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Vivez-vous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'Analyse à froid (MASQUER)'!$B$34</c:f>
              <c:strCache>
                <c:ptCount val="1"/>
                <c:pt idx="0">
                  <c:v>Vivez-vous ?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'Analyse à froid (MASQUER)'!$A$35:$A$37</c:f>
              <c:strCache>
                <c:ptCount val="3"/>
                <c:pt idx="0">
                  <c:v>seul</c:v>
                </c:pt>
                <c:pt idx="1">
                  <c:v>avec votre conjoint</c:v>
                </c:pt>
                <c:pt idx="2">
                  <c:v>avec une ou plusieurs autres personnes (préciser : texte libre)</c:v>
                </c:pt>
              </c:strCache>
            </c:strRef>
          </c:cat>
          <c:val>
            <c:numRef>
              <c:f>'Analyse à froid (MASQUER)'!$B$35:$B$37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63-415A-B97F-C4DFF9488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65050191"/>
        <c:axId val="965052591"/>
      </c:barChart>
      <c:catAx>
        <c:axId val="9650501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2591"/>
        <c:crosses val="autoZero"/>
        <c:auto val="1"/>
        <c:lblAlgn val="ctr"/>
        <c:lblOffset val="100"/>
        <c:noMultiLvlLbl val="0"/>
      </c:catAx>
      <c:valAx>
        <c:axId val="96505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050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(MASQUER)'!$B$89</c:f>
              <c:strCache>
                <c:ptCount val="1"/>
                <c:pt idx="0">
                  <c:v>Etes-vous satisfait de l'action ? 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00-4581-AF34-9F34852F1630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00-4581-AF34-9F34852F1630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00-4581-AF34-9F34852F1630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00-4581-AF34-9F34852F16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(MASQUER)'!$A$90:$A$93</c:f>
              <c:strCache>
                <c:ptCount val="4"/>
                <c:pt idx="0">
                  <c:v>Très satisfaisait</c:v>
                </c:pt>
                <c:pt idx="1">
                  <c:v>Satisfaisait</c:v>
                </c:pt>
                <c:pt idx="2">
                  <c:v>Insatisfait</c:v>
                </c:pt>
                <c:pt idx="3">
                  <c:v>Très insatisfait</c:v>
                </c:pt>
              </c:strCache>
            </c:strRef>
          </c:cat>
          <c:val>
            <c:numRef>
              <c:f>'Analyse à chaud (MASQUER)'!$B$90:$B$93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00-4581-AF34-9F34852F1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(MASQUER)'!$B$103</c:f>
              <c:strCache>
                <c:ptCount val="1"/>
                <c:pt idx="0">
                  <c:v>Au cours de l'action, avez-vous reçu des informations ou des conseils utiles pour prendre (préciser le(s) sujet(s) de l'action)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A9-4E3C-8ABF-2BD544AE6823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A9-4E3C-8ABF-2BD544AE6823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A9-4E3C-8ABF-2BD544AE6823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BA9-4E3C-8ABF-2BD544AE6823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BA9-4E3C-8ABF-2BD544AE68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(MASQUER)'!$A$104:$A$108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(MASQUER)'!$B$104:$B$108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BA9-4E3C-8ABF-2BD544AE6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Avez-vous appliqué les conseils reçus pendant l'action pour améliorer votre quotidien sur (thématique, exemples…)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(MASQUER)'!$B$49</c:f>
              <c:strCache>
                <c:ptCount val="1"/>
                <c:pt idx="0">
                  <c:v>Avez-vous appliqué les conseils reçus pendant l'action pour améliorer votre quotidien sur (thématique, exemples…)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65E-4E28-9437-59916FC9E1B9}"/>
              </c:ext>
            </c:extLst>
          </c:dPt>
          <c:dPt>
            <c:idx val="1"/>
            <c:bubble3D val="0"/>
            <c:spPr>
              <a:solidFill>
                <a:srgbClr val="4EA72E">
                  <a:lumMod val="40000"/>
                  <a:lumOff val="6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65E-4E28-9437-59916FC9E1B9}"/>
              </c:ext>
            </c:extLst>
          </c:dPt>
          <c:dPt>
            <c:idx val="2"/>
            <c:bubble3D val="0"/>
            <c:spPr>
              <a:solidFill>
                <a:srgbClr val="E97132">
                  <a:lumMod val="40000"/>
                  <a:lumOff val="6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65E-4E28-9437-59916FC9E1B9}"/>
              </c:ext>
            </c:extLst>
          </c:dPt>
          <c:dPt>
            <c:idx val="3"/>
            <c:bubble3D val="0"/>
            <c:spPr>
              <a:solidFill>
                <a:srgbClr val="E9713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65E-4E28-9437-59916FC9E1B9}"/>
              </c:ext>
            </c:extLst>
          </c:dPt>
          <c:dPt>
            <c:idx val="4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65E-4E28-9437-59916FC9E1B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(MASQUER)'!$A$50:$A$54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(MASQUER)'!$B$50:$B$54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65E-4E28-9437-59916FC9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Pensez-vous mettre en œuvre dans votre vie quotidienne les conseils reçus au cours de l'action ?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2"/>
          <c:order val="0"/>
          <c:tx>
            <c:strRef>
              <c:f>'Analyse à chaud (MASQUER)'!$B$111</c:f>
              <c:strCache>
                <c:ptCount val="1"/>
                <c:pt idx="0">
                  <c:v>Pensez-vous mettre en œuvre dans votre vie quotidienne les conseils reçus au cours de l'action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36-77D0-468F-8DB6-2A86BB6B59DA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37-77D0-468F-8DB6-2A86BB6B59DA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38-77D0-468F-8DB6-2A86BB6B59D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39-77D0-468F-8DB6-2A86BB6B59DA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3A-77D0-468F-8DB6-2A86BB6B59DA}"/>
              </c:ext>
            </c:extLst>
          </c:dPt>
          <c:cat>
            <c:strRef>
              <c:f>'Analyse à chaud (MASQUER)'!$A$112:$A$116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(MASQUER)'!$B$112:$B$116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77D0-468F-8DB6-2A86BB6B59DA}"/>
            </c:ext>
          </c:extLst>
        </c:ser>
        <c:ser>
          <c:idx val="3"/>
          <c:order val="1"/>
          <c:tx>
            <c:strRef>
              <c:f>'Analyse à chaud (MASQUER)'!$B$111</c:f>
              <c:strCache>
                <c:ptCount val="1"/>
                <c:pt idx="0">
                  <c:v>Pensez-vous mettre en œuvre dans votre vie quotidienne les conseils reçus au cours de l'action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77D0-468F-8DB6-2A86BB6B59DA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77D0-468F-8DB6-2A86BB6B59DA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77D0-468F-8DB6-2A86BB6B59D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77D0-468F-8DB6-2A86BB6B59DA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77D0-468F-8DB6-2A86BB6B59DA}"/>
              </c:ext>
            </c:extLst>
          </c:dPt>
          <c:cat>
            <c:strRef>
              <c:f>'Analyse à chaud (MASQUER)'!$A$112:$A$116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(MASQUER)'!$B$112:$B$116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77D0-468F-8DB6-2A86BB6B59DA}"/>
            </c:ext>
          </c:extLst>
        </c:ser>
        <c:ser>
          <c:idx val="1"/>
          <c:order val="2"/>
          <c:tx>
            <c:strRef>
              <c:f>'Analyse à chaud (MASQUER)'!$B$111</c:f>
              <c:strCache>
                <c:ptCount val="1"/>
                <c:pt idx="0">
                  <c:v>Pensez-vous mettre en œuvre dans votre vie quotidienne les conseils reçus au cours de l'action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1F-77D0-468F-8DB6-2A86BB6B59DA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1-77D0-468F-8DB6-2A86BB6B59DA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3-77D0-468F-8DB6-2A86BB6B59D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25-77D0-468F-8DB6-2A86BB6B59DA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7-77D0-468F-8DB6-2A86BB6B59DA}"/>
              </c:ext>
            </c:extLst>
          </c:dPt>
          <c:cat>
            <c:strRef>
              <c:f>'Analyse à chaud (MASQUER)'!$A$112:$A$116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(MASQUER)'!$B$112:$B$116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7D0-468F-8DB6-2A86BB6B59DA}"/>
            </c:ext>
          </c:extLst>
        </c:ser>
        <c:ser>
          <c:idx val="0"/>
          <c:order val="3"/>
          <c:tx>
            <c:strRef>
              <c:f>'Analyse à chaud (MASQUER)'!$B$111</c:f>
              <c:strCache>
                <c:ptCount val="1"/>
                <c:pt idx="0">
                  <c:v>Pensez-vous mettre en œuvre dans votre vie quotidienne les conseils reçus au cours de l'action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77D0-468F-8DB6-2A86BB6B59DA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77D0-468F-8DB6-2A86BB6B59DA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77D0-468F-8DB6-2A86BB6B59D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77D0-468F-8DB6-2A86BB6B59DA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77D0-468F-8DB6-2A86BB6B59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(MASQUER)'!$A$112:$A$116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(MASQUER)'!$B$112:$B$116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77D0-468F-8DB6-2A86BB6B5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ln>
      <a:solidFill>
        <a:srgbClr val="E8E8E8"/>
      </a:solidFill>
    </a:ln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Grâce à l'action, vous sentez-vous capable de faire des choses nouvelles ou de refaire des choses que vous ne faisiez plus (exemples)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chaud (MASQUER)'!$B$123</c:f>
              <c:strCache>
                <c:ptCount val="1"/>
                <c:pt idx="0">
                  <c:v>Grâce à l'action, vous sentez-vous capable de faire des choses nouvelles ou de refaire des choses que vous ne faisiez plus (préciser 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AC-4D13-8D75-0EEAC2EAF65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AC-4D13-8D75-0EEAC2EAF657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AC-4D13-8D75-0EEAC2EAF65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CAC-4D13-8D75-0EEAC2EAF657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CAC-4D13-8D75-0EEAC2EAF6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chaud (MASQUER)'!$A$124:$A$128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chaud (MASQUER)'!$B$124:$B$128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CAC-4D13-8D75-0EEAC2EAF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Grâce à l'action, avez-vous constaté une amélioration de votre santé (ou préciser le(s) sujet(s)) dans la vie de tous les jours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(MASQUER)'!$B$79</c:f>
              <c:strCache>
                <c:ptCount val="1"/>
                <c:pt idx="0">
                  <c:v>Grâce à l'action, avez-vous constaté une amélioration de votre santé (ou préciser le(s) sujet(s)) dans la vie de tous les jours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D7-4903-8F7B-D7ACFB3BA6F6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D7-4903-8F7B-D7ACFB3BA6F6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D7-4903-8F7B-D7ACFB3BA6F6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D7-4903-8F7B-D7ACFB3BA6F6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D7-4903-8F7B-D7ACFB3BA6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(MASQUER)'!$A$80:$A$84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(MASQUER)'!$B$80:$B$84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D7-4903-8F7B-D7ACFB3BA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Direz-vous que l'action vous a donné davantage confiance en vous et en votre capacité prendre soin de votre santé (ou préciser la thématique)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(MASQUER)'!$B$71</c:f>
              <c:strCache>
                <c:ptCount val="1"/>
                <c:pt idx="0">
                  <c:v>Direz-vous que l'action vous a donné davantage confiance en vous et en votre capacité prendre soin de votre santé (ou préciser la thématique)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CC4-486F-8065-1D90E98396AA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CC4-486F-8065-1D90E98396AA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CC4-486F-8065-1D90E98396AA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C4-486F-8065-1D90E98396AA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C4-486F-8065-1D90E98396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(MASQUER)'!$A$72:$A$76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(MASQUER)'!$B$72:$B$76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CC4-486F-8065-1D90E9839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Grâce à l'action, réalisez-vous des choses nouvelles ou refaites-vous des choses que vous ne faisiez plus (exemples) 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'Analyse à froid (MASQUER)'!$B$63</c:f>
              <c:strCache>
                <c:ptCount val="1"/>
                <c:pt idx="0">
                  <c:v>&gt; Grâce à l'action, réalisez-vous des choses nouvelles ou refaites-vous des choses que vous ne faisiez plus (exemples) ?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1E-45E1-A26F-3684C8BDDB48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1E-45E1-A26F-3684C8BDDB48}"/>
              </c:ext>
            </c:extLst>
          </c:dPt>
          <c:dPt>
            <c:idx val="2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D1E-45E1-A26F-3684C8BDDB48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D1E-45E1-A26F-3684C8BDDB48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D1E-45E1-A26F-3684C8BDDB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'Analyse à froid (MASQUER)'!$A$64:$A$68</c:f>
              <c:strCache>
                <c:ptCount val="5"/>
                <c:pt idx="0">
                  <c:v>Oui tout à fait</c:v>
                </c:pt>
                <c:pt idx="1">
                  <c:v>Oui un peu</c:v>
                </c:pt>
                <c:pt idx="2">
                  <c:v>Non pas vraiment</c:v>
                </c:pt>
                <c:pt idx="3">
                  <c:v>Non pas du tout</c:v>
                </c:pt>
                <c:pt idx="4">
                  <c:v>Je ne sais pas</c:v>
                </c:pt>
              </c:strCache>
            </c:strRef>
          </c:cat>
          <c:val>
            <c:numRef>
              <c:f>'Analyse à froid (MASQUER)'!$B$64:$B$68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1E-45E1-A26F-3684C8BDD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E8E8E8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13" Type="http://schemas.openxmlformats.org/officeDocument/2006/relationships/chart" Target="../charts/chart35.xml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12" Type="http://schemas.openxmlformats.org/officeDocument/2006/relationships/chart" Target="../charts/chart34.xml"/><Relationship Id="rId2" Type="http://schemas.openxmlformats.org/officeDocument/2006/relationships/chart" Target="../charts/chart24.xml"/><Relationship Id="rId16" Type="http://schemas.openxmlformats.org/officeDocument/2006/relationships/chart" Target="../charts/chart38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5" Type="http://schemas.openxmlformats.org/officeDocument/2006/relationships/chart" Target="../charts/chart27.xml"/><Relationship Id="rId15" Type="http://schemas.openxmlformats.org/officeDocument/2006/relationships/chart" Target="../charts/chart37.xml"/><Relationship Id="rId10" Type="http://schemas.openxmlformats.org/officeDocument/2006/relationships/chart" Target="../charts/chart32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Relationship Id="rId1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280976</xdr:colOff>
      <xdr:row>0</xdr:row>
      <xdr:rowOff>234767</xdr:rowOff>
    </xdr:from>
    <xdr:to>
      <xdr:col>13</xdr:col>
      <xdr:colOff>1495738</xdr:colOff>
      <xdr:row>0</xdr:row>
      <xdr:rowOff>858178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CD161E3-A20A-452C-A9F3-30774CD8F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48" b="23570"/>
        <a:stretch/>
      </xdr:blipFill>
      <xdr:spPr>
        <a:xfrm>
          <a:off x="10496539" y="234767"/>
          <a:ext cx="1214762" cy="623411"/>
        </a:xfrm>
        <a:prstGeom prst="rect">
          <a:avLst/>
        </a:prstGeom>
      </xdr:spPr>
    </xdr:pic>
    <xdr:clientData/>
  </xdr:twoCellAnchor>
  <xdr:twoCellAnchor editAs="oneCell">
    <xdr:from>
      <xdr:col>11</xdr:col>
      <xdr:colOff>122106</xdr:colOff>
      <xdr:row>0</xdr:row>
      <xdr:rowOff>329519</xdr:rowOff>
    </xdr:from>
    <xdr:to>
      <xdr:col>13</xdr:col>
      <xdr:colOff>327846</xdr:colOff>
      <xdr:row>1</xdr:row>
      <xdr:rowOff>74566</xdr:rowOff>
    </xdr:to>
    <xdr:pic>
      <xdr:nvPicPr>
        <xdr:cNvPr id="5" name="Image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3656" y="329519"/>
          <a:ext cx="1882140" cy="1916747"/>
        </a:xfrm>
        <a:prstGeom prst="rect">
          <a:avLst/>
        </a:prstGeom>
      </xdr:spPr>
    </xdr:pic>
    <xdr:clientData/>
  </xdr:twoCellAnchor>
  <xdr:twoCellAnchor editAs="oneCell">
    <xdr:from>
      <xdr:col>13</xdr:col>
      <xdr:colOff>568595</xdr:colOff>
      <xdr:row>0</xdr:row>
      <xdr:rowOff>1177848</xdr:rowOff>
    </xdr:from>
    <xdr:to>
      <xdr:col>14</xdr:col>
      <xdr:colOff>199267</xdr:colOff>
      <xdr:row>0</xdr:row>
      <xdr:rowOff>1893017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84158" y="1177848"/>
          <a:ext cx="1785703" cy="715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171450</xdr:rowOff>
    </xdr:from>
    <xdr:to>
      <xdr:col>7</xdr:col>
      <xdr:colOff>206375</xdr:colOff>
      <xdr:row>22</xdr:row>
      <xdr:rowOff>85725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35DBB77-8736-BCFD-944C-095825E61B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6350</xdr:colOff>
      <xdr:row>10</xdr:row>
      <xdr:rowOff>174624</xdr:rowOff>
    </xdr:from>
    <xdr:to>
      <xdr:col>12</xdr:col>
      <xdr:colOff>273050</xdr:colOff>
      <xdr:row>22</xdr:row>
      <xdr:rowOff>98424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AEC0998-9DF0-46CA-9F66-B6B7221FF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12699</xdr:colOff>
      <xdr:row>22</xdr:row>
      <xdr:rowOff>177800</xdr:rowOff>
    </xdr:from>
    <xdr:to>
      <xdr:col>7</xdr:col>
      <xdr:colOff>190500</xdr:colOff>
      <xdr:row>36</xdr:row>
      <xdr:rowOff>111125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487F2C9-B4A8-4916-914C-50D8BBBB4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10885</xdr:colOff>
      <xdr:row>22</xdr:row>
      <xdr:rowOff>171450</xdr:rowOff>
    </xdr:from>
    <xdr:to>
      <xdr:col>12</xdr:col>
      <xdr:colOff>264431</xdr:colOff>
      <xdr:row>36</xdr:row>
      <xdr:rowOff>126546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581D8BCA-6978-4F3D-9146-3B09AECA8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759277</xdr:colOff>
      <xdr:row>88</xdr:row>
      <xdr:rowOff>4330</xdr:rowOff>
    </xdr:from>
    <xdr:to>
      <xdr:col>8</xdr:col>
      <xdr:colOff>565149</xdr:colOff>
      <xdr:row>97</xdr:row>
      <xdr:rowOff>94508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9560D401-7178-4CDE-9EDF-D45BD2C253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40842</xdr:colOff>
      <xdr:row>99</xdr:row>
      <xdr:rowOff>51811</xdr:rowOff>
    </xdr:from>
    <xdr:to>
      <xdr:col>8</xdr:col>
      <xdr:colOff>612343</xdr:colOff>
      <xdr:row>109</xdr:row>
      <xdr:rowOff>107374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A3BD9AC-1399-4488-B7A3-D57BA4E69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23523</xdr:colOff>
      <xdr:row>110</xdr:row>
      <xdr:rowOff>237980</xdr:rowOff>
    </xdr:from>
    <xdr:to>
      <xdr:col>8</xdr:col>
      <xdr:colOff>625185</xdr:colOff>
      <xdr:row>118</xdr:row>
      <xdr:rowOff>684357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7D7B1D89-B5C2-1305-4966-1976CE40A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47625</xdr:colOff>
      <xdr:row>41</xdr:row>
      <xdr:rowOff>38100</xdr:rowOff>
    </xdr:from>
    <xdr:to>
      <xdr:col>8</xdr:col>
      <xdr:colOff>428625</xdr:colOff>
      <xdr:row>52</xdr:row>
      <xdr:rowOff>76200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9525</xdr:colOff>
      <xdr:row>62</xdr:row>
      <xdr:rowOff>152400</xdr:rowOff>
    </xdr:from>
    <xdr:to>
      <xdr:col>8</xdr:col>
      <xdr:colOff>390525</xdr:colOff>
      <xdr:row>73</xdr:row>
      <xdr:rowOff>142875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19050</xdr:colOff>
      <xdr:row>62</xdr:row>
      <xdr:rowOff>152400</xdr:rowOff>
    </xdr:from>
    <xdr:to>
      <xdr:col>14</xdr:col>
      <xdr:colOff>400050</xdr:colOff>
      <xdr:row>73</xdr:row>
      <xdr:rowOff>142875</xdr:rowOff>
    </xdr:to>
    <xdr:graphicFrame macro="">
      <xdr:nvGraphicFramePr>
        <xdr:cNvPr id="13" name="Graphique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180975</xdr:colOff>
      <xdr:row>129</xdr:row>
      <xdr:rowOff>161925</xdr:rowOff>
    </xdr:from>
    <xdr:to>
      <xdr:col>8</xdr:col>
      <xdr:colOff>590550</xdr:colOff>
      <xdr:row>138</xdr:row>
      <xdr:rowOff>28575</xdr:rowOff>
    </xdr:to>
    <xdr:graphicFrame macro="">
      <xdr:nvGraphicFramePr>
        <xdr:cNvPr id="17" name="Graphique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809625</xdr:colOff>
      <xdr:row>75</xdr:row>
      <xdr:rowOff>95250</xdr:rowOff>
    </xdr:from>
    <xdr:to>
      <xdr:col>8</xdr:col>
      <xdr:colOff>352425</xdr:colOff>
      <xdr:row>85</xdr:row>
      <xdr:rowOff>76200</xdr:rowOff>
    </xdr:to>
    <xdr:graphicFrame macro="">
      <xdr:nvGraphicFramePr>
        <xdr:cNvPr id="18" name="Graphique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761999</xdr:colOff>
      <xdr:row>10</xdr:row>
      <xdr:rowOff>174624</xdr:rowOff>
    </xdr:from>
    <xdr:to>
      <xdr:col>7</xdr:col>
      <xdr:colOff>212724</xdr:colOff>
      <xdr:row>22</xdr:row>
      <xdr:rowOff>168275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BBA86C95-CFEF-81ED-539C-D0DE0D0AB3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244475</xdr:colOff>
      <xdr:row>10</xdr:row>
      <xdr:rowOff>177800</xdr:rowOff>
    </xdr:from>
    <xdr:to>
      <xdr:col>11</xdr:col>
      <xdr:colOff>523875</xdr:colOff>
      <xdr:row>23</xdr:row>
      <xdr:rowOff>0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CA31443C-8E20-C58C-3C79-7EBDE05588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</xdr:colOff>
      <xdr:row>23</xdr:row>
      <xdr:rowOff>104775</xdr:rowOff>
    </xdr:from>
    <xdr:to>
      <xdr:col>7</xdr:col>
      <xdr:colOff>142876</xdr:colOff>
      <xdr:row>35</xdr:row>
      <xdr:rowOff>63500</xdr:rowOff>
    </xdr:to>
    <xdr:graphicFrame macro="">
      <xdr:nvGraphicFramePr>
        <xdr:cNvPr id="18" name="Graphique 17">
          <a:extLst>
            <a:ext uri="{FF2B5EF4-FFF2-40B4-BE49-F238E27FC236}">
              <a16:creationId xmlns:a16="http://schemas.microsoft.com/office/drawing/2014/main" id="{5752B56A-A980-92A1-DBF8-E8D5F1800E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266699</xdr:colOff>
      <xdr:row>23</xdr:row>
      <xdr:rowOff>123824</xdr:rowOff>
    </xdr:from>
    <xdr:to>
      <xdr:col>11</xdr:col>
      <xdr:colOff>409575</xdr:colOff>
      <xdr:row>35</xdr:row>
      <xdr:rowOff>101600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759A87E4-8C99-E2A7-69DC-6BAF895DA3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6350</xdr:colOff>
      <xdr:row>47</xdr:row>
      <xdr:rowOff>177800</xdr:rowOff>
    </xdr:from>
    <xdr:to>
      <xdr:col>9</xdr:col>
      <xdr:colOff>6350</xdr:colOff>
      <xdr:row>56</xdr:row>
      <xdr:rowOff>377825</xdr:rowOff>
    </xdr:to>
    <xdr:graphicFrame macro="">
      <xdr:nvGraphicFramePr>
        <xdr:cNvPr id="20" name="Graphique 19">
          <a:extLst>
            <a:ext uri="{FF2B5EF4-FFF2-40B4-BE49-F238E27FC236}">
              <a16:creationId xmlns:a16="http://schemas.microsoft.com/office/drawing/2014/main" id="{B94A36DA-8F03-03D0-EE56-E2757A71B8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768350</xdr:colOff>
      <xdr:row>61</xdr:row>
      <xdr:rowOff>0</xdr:rowOff>
    </xdr:from>
    <xdr:to>
      <xdr:col>8</xdr:col>
      <xdr:colOff>768350</xdr:colOff>
      <xdr:row>70</xdr:row>
      <xdr:rowOff>311150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A18D943F-07DC-CB49-D397-69CDD6DDC3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749300</xdr:colOff>
      <xdr:row>70</xdr:row>
      <xdr:rowOff>6351</xdr:rowOff>
    </xdr:from>
    <xdr:to>
      <xdr:col>9</xdr:col>
      <xdr:colOff>9525</xdr:colOff>
      <xdr:row>78</xdr:row>
      <xdr:rowOff>34926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8B163347-B808-48D0-E84A-56D409D047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9525</xdr:colOff>
      <xdr:row>78</xdr:row>
      <xdr:rowOff>206376</xdr:rowOff>
    </xdr:from>
    <xdr:to>
      <xdr:col>9</xdr:col>
      <xdr:colOff>0</xdr:colOff>
      <xdr:row>87</xdr:row>
      <xdr:rowOff>95250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04908A1E-ED9F-1E4F-C77B-2D42F318A9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523875</xdr:colOff>
      <xdr:row>78</xdr:row>
      <xdr:rowOff>171450</xdr:rowOff>
    </xdr:from>
    <xdr:to>
      <xdr:col>14</xdr:col>
      <xdr:colOff>819150</xdr:colOff>
      <xdr:row>87</xdr:row>
      <xdr:rowOff>142875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819150</xdr:colOff>
      <xdr:row>89</xdr:row>
      <xdr:rowOff>123825</xdr:rowOff>
    </xdr:from>
    <xdr:to>
      <xdr:col>8</xdr:col>
      <xdr:colOff>361950</xdr:colOff>
      <xdr:row>103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631825</xdr:colOff>
      <xdr:row>34</xdr:row>
      <xdr:rowOff>57150</xdr:rowOff>
    </xdr:from>
    <xdr:to>
      <xdr:col>6</xdr:col>
      <xdr:colOff>127000</xdr:colOff>
      <xdr:row>46</xdr:row>
      <xdr:rowOff>60325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8EF1EF2-6EE1-483E-80E2-F2BFE68B5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631825</xdr:colOff>
      <xdr:row>46</xdr:row>
      <xdr:rowOff>123825</xdr:rowOff>
    </xdr:from>
    <xdr:to>
      <xdr:col>6</xdr:col>
      <xdr:colOff>155575</xdr:colOff>
      <xdr:row>61</xdr:row>
      <xdr:rowOff>98425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E5BC4ED0-22E5-4285-9423-1C89109B27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635000</xdr:colOff>
      <xdr:row>62</xdr:row>
      <xdr:rowOff>38327</xdr:rowOff>
    </xdr:from>
    <xdr:to>
      <xdr:col>6</xdr:col>
      <xdr:colOff>160564</xdr:colOff>
      <xdr:row>74</xdr:row>
      <xdr:rowOff>168089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E868DD44-FD57-4B04-91CD-9D548FCD7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631825</xdr:colOff>
      <xdr:row>21</xdr:row>
      <xdr:rowOff>138112</xdr:rowOff>
    </xdr:from>
    <xdr:to>
      <xdr:col>6</xdr:col>
      <xdr:colOff>69850</xdr:colOff>
      <xdr:row>33</xdr:row>
      <xdr:rowOff>138112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601569FE-1F3C-4AB3-B56C-3AB1EF0157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639764</xdr:colOff>
      <xdr:row>77</xdr:row>
      <xdr:rowOff>142876</xdr:rowOff>
    </xdr:from>
    <xdr:to>
      <xdr:col>11</xdr:col>
      <xdr:colOff>28576</xdr:colOff>
      <xdr:row>82</xdr:row>
      <xdr:rowOff>95250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A209664-E62F-4070-A7A9-A639D40D8D10}"/>
            </a:ext>
          </a:extLst>
        </xdr:cNvPr>
        <xdr:cNvSpPr txBox="1"/>
      </xdr:nvSpPr>
      <xdr:spPr>
        <a:xfrm>
          <a:off x="1417639" y="12890501"/>
          <a:ext cx="7008812" cy="825499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 sur les profils des répondants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6</xdr:col>
      <xdr:colOff>650875</xdr:colOff>
      <xdr:row>21</xdr:row>
      <xdr:rowOff>152400</xdr:rowOff>
    </xdr:from>
    <xdr:to>
      <xdr:col>11</xdr:col>
      <xdr:colOff>98425</xdr:colOff>
      <xdr:row>33</xdr:row>
      <xdr:rowOff>117475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13EFA84-A09E-48A7-89C7-872E78ABA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625475</xdr:colOff>
      <xdr:row>34</xdr:row>
      <xdr:rowOff>76200</xdr:rowOff>
    </xdr:from>
    <xdr:to>
      <xdr:col>11</xdr:col>
      <xdr:colOff>50800</xdr:colOff>
      <xdr:row>46</xdr:row>
      <xdr:rowOff>57150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B87CBD68-4913-466C-8C40-345EB16A1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650875</xdr:colOff>
      <xdr:row>46</xdr:row>
      <xdr:rowOff>163512</xdr:rowOff>
    </xdr:from>
    <xdr:to>
      <xdr:col>11</xdr:col>
      <xdr:colOff>41275</xdr:colOff>
      <xdr:row>61</xdr:row>
      <xdr:rowOff>58737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2C67AC59-0957-4C8F-9AC2-15FDC60C18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654050</xdr:colOff>
      <xdr:row>62</xdr:row>
      <xdr:rowOff>28575</xdr:rowOff>
    </xdr:from>
    <xdr:to>
      <xdr:col>11</xdr:col>
      <xdr:colOff>25400</xdr:colOff>
      <xdr:row>74</xdr:row>
      <xdr:rowOff>164123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2741CFD2-9A4B-4020-AECA-DBAC3707BE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762000</xdr:colOff>
      <xdr:row>87</xdr:row>
      <xdr:rowOff>164913</xdr:rowOff>
    </xdr:from>
    <xdr:to>
      <xdr:col>7</xdr:col>
      <xdr:colOff>0</xdr:colOff>
      <xdr:row>101</xdr:row>
      <xdr:rowOff>132573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F227EAC5-3ECE-4638-B84C-321A0A532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274965</xdr:colOff>
      <xdr:row>88</xdr:row>
      <xdr:rowOff>420</xdr:rowOff>
    </xdr:from>
    <xdr:to>
      <xdr:col>10</xdr:col>
      <xdr:colOff>580231</xdr:colOff>
      <xdr:row>101</xdr:row>
      <xdr:rowOff>166686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61AB63D-38F0-46D1-BBF7-DA8937DBEF06}"/>
            </a:ext>
          </a:extLst>
        </xdr:cNvPr>
        <xdr:cNvSpPr txBox="1"/>
      </xdr:nvSpPr>
      <xdr:spPr>
        <a:xfrm>
          <a:off x="5620871" y="14037889"/>
          <a:ext cx="2591266" cy="2487985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1</xdr:col>
      <xdr:colOff>0</xdr:colOff>
      <xdr:row>108</xdr:row>
      <xdr:rowOff>8732</xdr:rowOff>
    </xdr:from>
    <xdr:to>
      <xdr:col>7</xdr:col>
      <xdr:colOff>0</xdr:colOff>
      <xdr:row>123</xdr:row>
      <xdr:rowOff>166688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3A0D84AA-66F9-4BE0-868A-83AEB42A3D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773905</xdr:colOff>
      <xdr:row>163</xdr:row>
      <xdr:rowOff>11909</xdr:rowOff>
    </xdr:from>
    <xdr:to>
      <xdr:col>6</xdr:col>
      <xdr:colOff>755649</xdr:colOff>
      <xdr:row>178</xdr:row>
      <xdr:rowOff>166687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5974BD83-B390-4E5B-B666-EDC268A5ED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125</xdr:row>
      <xdr:rowOff>0</xdr:rowOff>
    </xdr:from>
    <xdr:to>
      <xdr:col>6</xdr:col>
      <xdr:colOff>750094</xdr:colOff>
      <xdr:row>141</xdr:row>
      <xdr:rowOff>8731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B0EE070B-BF9E-4BE9-9087-842F8A957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141</xdr:row>
      <xdr:rowOff>142875</xdr:rowOff>
    </xdr:from>
    <xdr:to>
      <xdr:col>7</xdr:col>
      <xdr:colOff>0</xdr:colOff>
      <xdr:row>157</xdr:row>
      <xdr:rowOff>145402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424471B1-3F3B-4C7A-8DD5-C2A8CD99E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356394</xdr:colOff>
      <xdr:row>20</xdr:row>
      <xdr:rowOff>115887</xdr:rowOff>
    </xdr:from>
    <xdr:to>
      <xdr:col>6</xdr:col>
      <xdr:colOff>397669</xdr:colOff>
      <xdr:row>77</xdr:row>
      <xdr:rowOff>27781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4EB95C35-2DE3-4362-647A-EA7F67FD63B4}"/>
            </a:ext>
          </a:extLst>
        </xdr:cNvPr>
        <xdr:cNvCxnSpPr/>
      </xdr:nvCxnSpPr>
      <xdr:spPr>
        <a:xfrm>
          <a:off x="4944269" y="2417762"/>
          <a:ext cx="41275" cy="9865519"/>
        </a:xfrm>
        <a:prstGeom prst="line">
          <a:avLst/>
        </a:prstGeom>
        <a:ln w="3175">
          <a:solidFill>
            <a:srgbClr val="D1D7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770730</xdr:colOff>
      <xdr:row>214</xdr:row>
      <xdr:rowOff>0</xdr:rowOff>
    </xdr:from>
    <xdr:to>
      <xdr:col>6</xdr:col>
      <xdr:colOff>752474</xdr:colOff>
      <xdr:row>230</xdr:row>
      <xdr:rowOff>35718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885B8342-DF8B-43FD-868B-47FFFAF6C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8731</xdr:colOff>
      <xdr:row>197</xdr:row>
      <xdr:rowOff>0</xdr:rowOff>
    </xdr:from>
    <xdr:to>
      <xdr:col>7</xdr:col>
      <xdr:colOff>6351</xdr:colOff>
      <xdr:row>213</xdr:row>
      <xdr:rowOff>0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F7278F97-CC42-4295-9CE6-A6056C73E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773905</xdr:colOff>
      <xdr:row>180</xdr:row>
      <xdr:rowOff>0</xdr:rowOff>
    </xdr:from>
    <xdr:to>
      <xdr:col>6</xdr:col>
      <xdr:colOff>761999</xdr:colOff>
      <xdr:row>196</xdr:row>
      <xdr:rowOff>0</xdr:rowOff>
    </xdr:to>
    <xdr:graphicFrame macro="">
      <xdr:nvGraphicFramePr>
        <xdr:cNvPr id="25" name="Graphique 24">
          <a:extLst>
            <a:ext uri="{FF2B5EF4-FFF2-40B4-BE49-F238E27FC236}">
              <a16:creationId xmlns:a16="http://schemas.microsoft.com/office/drawing/2014/main" id="{37858BA9-2D0F-4432-A69A-A4ADA4B9BE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345281</xdr:colOff>
      <xdr:row>108</xdr:row>
      <xdr:rowOff>8731</xdr:rowOff>
    </xdr:from>
    <xdr:to>
      <xdr:col>10</xdr:col>
      <xdr:colOff>619125</xdr:colOff>
      <xdr:row>124</xdr:row>
      <xdr:rowOff>1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C6103447-05CD-4EA8-811C-C902052C6506}"/>
            </a:ext>
          </a:extLst>
        </xdr:cNvPr>
        <xdr:cNvSpPr txBox="1"/>
      </xdr:nvSpPr>
      <xdr:spPr>
        <a:xfrm>
          <a:off x="5691187" y="17522825"/>
          <a:ext cx="2559844" cy="284877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Commentaires</a:t>
          </a:r>
          <a:r>
            <a:rPr lang="fr-FR" sz="1100" baseline="0"/>
            <a:t> : </a:t>
          </a:r>
          <a:endParaRPr lang="fr-FR" sz="1100"/>
        </a:p>
      </xdr:txBody>
    </xdr:sp>
    <xdr:clientData/>
  </xdr:twoCellAnchor>
  <xdr:twoCellAnchor>
    <xdr:from>
      <xdr:col>7</xdr:col>
      <xdr:colOff>345281</xdr:colOff>
      <xdr:row>108</xdr:row>
      <xdr:rowOff>8731</xdr:rowOff>
    </xdr:from>
    <xdr:to>
      <xdr:col>10</xdr:col>
      <xdr:colOff>615950</xdr:colOff>
      <xdr:row>123</xdr:row>
      <xdr:rowOff>175420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86805428-59C8-40FD-8A44-840152D173E9}"/>
            </a:ext>
          </a:extLst>
        </xdr:cNvPr>
        <xdr:cNvSpPr txBox="1"/>
      </xdr:nvSpPr>
      <xdr:spPr>
        <a:xfrm>
          <a:off x="5691187" y="17522825"/>
          <a:ext cx="2556669" cy="284559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Commentaires</a:t>
          </a:r>
          <a:r>
            <a:rPr lang="fr-FR" sz="1100" baseline="0"/>
            <a:t> : </a:t>
          </a:r>
          <a:endParaRPr lang="fr-FR" sz="1100"/>
        </a:p>
      </xdr:txBody>
    </xdr:sp>
    <xdr:clientData/>
  </xdr:twoCellAnchor>
  <xdr:twoCellAnchor>
    <xdr:from>
      <xdr:col>7</xdr:col>
      <xdr:colOff>345281</xdr:colOff>
      <xdr:row>108</xdr:row>
      <xdr:rowOff>8731</xdr:rowOff>
    </xdr:from>
    <xdr:to>
      <xdr:col>10</xdr:col>
      <xdr:colOff>619125</xdr:colOff>
      <xdr:row>123</xdr:row>
      <xdr:rowOff>175420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52BCA50-0AC2-45C9-AF57-C1DA410FF731}"/>
            </a:ext>
          </a:extLst>
        </xdr:cNvPr>
        <xdr:cNvSpPr txBox="1"/>
      </xdr:nvSpPr>
      <xdr:spPr>
        <a:xfrm>
          <a:off x="5691187" y="17522825"/>
          <a:ext cx="2559844" cy="2845595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7</xdr:col>
      <xdr:colOff>357187</xdr:colOff>
      <xdr:row>125</xdr:row>
      <xdr:rowOff>-1</xdr:rowOff>
    </xdr:from>
    <xdr:to>
      <xdr:col>10</xdr:col>
      <xdr:colOff>631031</xdr:colOff>
      <xdr:row>140</xdr:row>
      <xdr:rowOff>163513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4F3874C-FE15-42E3-8EFB-86D6BA8588D4}"/>
            </a:ext>
          </a:extLst>
        </xdr:cNvPr>
        <xdr:cNvSpPr txBox="1"/>
      </xdr:nvSpPr>
      <xdr:spPr>
        <a:xfrm>
          <a:off x="5703093" y="20550187"/>
          <a:ext cx="2559844" cy="2842420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7</xdr:col>
      <xdr:colOff>354012</xdr:colOff>
      <xdr:row>141</xdr:row>
      <xdr:rowOff>142875</xdr:rowOff>
    </xdr:from>
    <xdr:to>
      <xdr:col>10</xdr:col>
      <xdr:colOff>631031</xdr:colOff>
      <xdr:row>157</xdr:row>
      <xdr:rowOff>128589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438DF46-1B20-49B6-A3B9-5405E07AFC79}"/>
            </a:ext>
          </a:extLst>
        </xdr:cNvPr>
        <xdr:cNvSpPr txBox="1"/>
      </xdr:nvSpPr>
      <xdr:spPr>
        <a:xfrm>
          <a:off x="5703887" y="23558500"/>
          <a:ext cx="2563019" cy="2779714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7</xdr:col>
      <xdr:colOff>369093</xdr:colOff>
      <xdr:row>163</xdr:row>
      <xdr:rowOff>0</xdr:rowOff>
    </xdr:from>
    <xdr:to>
      <xdr:col>10</xdr:col>
      <xdr:colOff>642937</xdr:colOff>
      <xdr:row>178</xdr:row>
      <xdr:rowOff>163513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DB9CE5D9-9EE8-4F05-B11D-EBD86D5EEE19}"/>
            </a:ext>
          </a:extLst>
        </xdr:cNvPr>
        <xdr:cNvSpPr txBox="1"/>
      </xdr:nvSpPr>
      <xdr:spPr>
        <a:xfrm>
          <a:off x="5714999" y="27158156"/>
          <a:ext cx="2559844" cy="2842420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7</xdr:col>
      <xdr:colOff>357187</xdr:colOff>
      <xdr:row>180</xdr:row>
      <xdr:rowOff>0</xdr:rowOff>
    </xdr:from>
    <xdr:to>
      <xdr:col>10</xdr:col>
      <xdr:colOff>624681</xdr:colOff>
      <xdr:row>195</xdr:row>
      <xdr:rowOff>163514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45D716D-5562-4845-BFEB-927C863971EA}"/>
            </a:ext>
          </a:extLst>
        </xdr:cNvPr>
        <xdr:cNvSpPr txBox="1"/>
      </xdr:nvSpPr>
      <xdr:spPr>
        <a:xfrm>
          <a:off x="5703093" y="30194250"/>
          <a:ext cx="2553494" cy="2842420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7</xdr:col>
      <xdr:colOff>369094</xdr:colOff>
      <xdr:row>196</xdr:row>
      <xdr:rowOff>166688</xdr:rowOff>
    </xdr:from>
    <xdr:to>
      <xdr:col>10</xdr:col>
      <xdr:colOff>636588</xdr:colOff>
      <xdr:row>212</xdr:row>
      <xdr:rowOff>151608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5161F12F-C303-4EA4-A144-BD8C4EE48180}"/>
            </a:ext>
          </a:extLst>
        </xdr:cNvPr>
        <xdr:cNvSpPr txBox="1"/>
      </xdr:nvSpPr>
      <xdr:spPr>
        <a:xfrm>
          <a:off x="5715000" y="33218438"/>
          <a:ext cx="2553494" cy="2842420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7</xdr:col>
      <xdr:colOff>381000</xdr:colOff>
      <xdr:row>214</xdr:row>
      <xdr:rowOff>11906</xdr:rowOff>
    </xdr:from>
    <xdr:to>
      <xdr:col>10</xdr:col>
      <xdr:colOff>648494</xdr:colOff>
      <xdr:row>229</xdr:row>
      <xdr:rowOff>175420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BC2A8BA-E231-420B-BD5C-F257FA55B078}"/>
            </a:ext>
          </a:extLst>
        </xdr:cNvPr>
        <xdr:cNvSpPr txBox="1"/>
      </xdr:nvSpPr>
      <xdr:spPr>
        <a:xfrm>
          <a:off x="5726906" y="36278344"/>
          <a:ext cx="2553494" cy="2842420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1</xdr:col>
      <xdr:colOff>0</xdr:colOff>
      <xdr:row>232</xdr:row>
      <xdr:rowOff>0</xdr:rowOff>
    </xdr:from>
    <xdr:to>
      <xdr:col>11</xdr:col>
      <xdr:colOff>0</xdr:colOff>
      <xdr:row>236</xdr:row>
      <xdr:rowOff>95250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4CBFFEF-815D-4607-A910-B72902E760E3}"/>
            </a:ext>
          </a:extLst>
        </xdr:cNvPr>
        <xdr:cNvSpPr txBox="1"/>
      </xdr:nvSpPr>
      <xdr:spPr>
        <a:xfrm>
          <a:off x="777875" y="40195500"/>
          <a:ext cx="7620000" cy="793750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  <xdr:twoCellAnchor>
    <xdr:from>
      <xdr:col>0</xdr:col>
      <xdr:colOff>581025</xdr:colOff>
      <xdr:row>160</xdr:row>
      <xdr:rowOff>22225</xdr:rowOff>
    </xdr:from>
    <xdr:to>
      <xdr:col>11</xdr:col>
      <xdr:colOff>11906</xdr:colOff>
      <xdr:row>160</xdr:row>
      <xdr:rowOff>31750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15467325-EE2D-448F-BC18-AA02E1BC5352}"/>
            </a:ext>
          </a:extLst>
        </xdr:cNvPr>
        <xdr:cNvCxnSpPr/>
      </xdr:nvCxnSpPr>
      <xdr:spPr>
        <a:xfrm flipH="1" flipV="1">
          <a:off x="581025" y="29806900"/>
          <a:ext cx="8660606" cy="9525"/>
        </a:xfrm>
        <a:prstGeom prst="line">
          <a:avLst/>
        </a:prstGeom>
        <a:ln w="3175">
          <a:solidFill>
            <a:srgbClr val="D1D7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123266</xdr:rowOff>
    </xdr:from>
    <xdr:to>
      <xdr:col>11</xdr:col>
      <xdr:colOff>28762</xdr:colOff>
      <xdr:row>17</xdr:row>
      <xdr:rowOff>64062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644B1E9-C65F-4CB1-80AE-E3096D5B0616}"/>
            </a:ext>
          </a:extLst>
        </xdr:cNvPr>
        <xdr:cNvSpPr txBox="1"/>
      </xdr:nvSpPr>
      <xdr:spPr>
        <a:xfrm>
          <a:off x="1535206" y="2229972"/>
          <a:ext cx="6886762" cy="657972"/>
        </a:xfrm>
        <a:prstGeom prst="rect">
          <a:avLst/>
        </a:prstGeom>
        <a:solidFill>
          <a:srgbClr val="FFFFD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Commentaires généraux</a:t>
          </a:r>
          <a:r>
            <a:rPr lang="fr-FR" sz="1400" baseline="0"/>
            <a:t> : </a:t>
          </a:r>
          <a:endParaRPr lang="fr-FR" sz="14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D700"/>
  </sheetPr>
  <dimension ref="A1:AW101"/>
  <sheetViews>
    <sheetView tabSelected="1" topLeftCell="A10" zoomScale="90" zoomScaleNormal="90" workbookViewId="0">
      <selection activeCell="E17" sqref="E17"/>
    </sheetView>
  </sheetViews>
  <sheetFormatPr baseColWidth="10" defaultRowHeight="13.8"/>
  <cols>
    <col min="1" max="1" width="11.19921875" customWidth="1"/>
    <col min="2" max="2" width="5.3984375" customWidth="1"/>
    <col min="11" max="11" width="8.09765625" customWidth="1"/>
    <col min="14" max="14" width="28.19921875" customWidth="1"/>
    <col min="15" max="15" width="11.8984375" customWidth="1"/>
    <col min="16" max="49" width="11" style="5"/>
  </cols>
  <sheetData>
    <row r="1" spans="1:15" ht="171" customHeight="1">
      <c r="A1" s="179" t="s">
        <v>302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23"/>
      <c r="M1" s="23"/>
      <c r="N1" s="23"/>
      <c r="O1" s="23"/>
    </row>
    <row r="2" spans="1:15" ht="20.25" customHeight="1">
      <c r="A2" s="69" t="s">
        <v>48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s="5" customFormat="1" ht="10.5" customHeight="1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s="5" customFormat="1" ht="22.95" customHeight="1">
      <c r="A4" s="70" t="s">
        <v>303</v>
      </c>
      <c r="B4" s="67"/>
      <c r="C4" s="67"/>
      <c r="D4" s="67"/>
      <c r="E4" s="67"/>
      <c r="F4" s="67"/>
      <c r="G4" s="67"/>
      <c r="H4" s="67"/>
      <c r="I4" s="67"/>
      <c r="J4" s="68"/>
      <c r="K4" s="67"/>
      <c r="L4" s="67"/>
      <c r="M4" s="67"/>
      <c r="O4" s="67"/>
    </row>
    <row r="5" spans="1:15" s="5" customFormat="1" ht="75.599999999999994" customHeight="1">
      <c r="A5" s="181" t="s">
        <v>275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5" s="5" customFormat="1" ht="13.5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15" ht="17.399999999999999">
      <c r="A7" s="69" t="s">
        <v>79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5" s="5" customFormat="1" ht="10.5" customHeight="1">
      <c r="A8" s="7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</row>
    <row r="9" spans="1:15" s="5" customFormat="1" ht="17.399999999999999">
      <c r="A9" s="70" t="s">
        <v>174</v>
      </c>
      <c r="B9" s="67"/>
      <c r="C9" s="82"/>
      <c r="D9" s="82"/>
      <c r="E9" s="82"/>
      <c r="F9" s="82"/>
      <c r="G9" s="181"/>
      <c r="H9" s="181"/>
      <c r="I9" s="181"/>
      <c r="J9" s="181"/>
      <c r="K9" s="67"/>
      <c r="L9" s="67"/>
      <c r="M9" s="67"/>
      <c r="N9" s="67"/>
      <c r="O9" s="67"/>
    </row>
    <row r="10" spans="1:15" s="5" customFormat="1" ht="331.2" customHeight="1">
      <c r="A10" s="178" t="s">
        <v>314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5" s="5" customFormat="1" ht="15" customHeight="1">
      <c r="G11" s="82"/>
      <c r="H11" s="82"/>
      <c r="I11" s="82"/>
      <c r="J11" s="82"/>
      <c r="K11" s="82"/>
      <c r="L11" s="82"/>
      <c r="M11" s="82"/>
      <c r="N11" s="82"/>
      <c r="O11" s="67"/>
    </row>
    <row r="12" spans="1:15" s="69" customFormat="1" ht="15" customHeight="1">
      <c r="A12" s="69" t="s">
        <v>335</v>
      </c>
    </row>
    <row r="13" spans="1:15" s="5" customFormat="1" ht="1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s="5" customFormat="1"/>
    <row r="15" spans="1:15" s="5" customFormat="1"/>
    <row r="16" spans="1:15" s="5" customFormat="1"/>
    <row r="17" s="5" customFormat="1"/>
    <row r="18" s="5" customFormat="1"/>
    <row r="19" s="5" customFormat="1"/>
    <row r="20" s="5" customFormat="1"/>
    <row r="21" s="5" customFormat="1"/>
    <row r="22" s="5" customFormat="1"/>
    <row r="23" s="5" customFormat="1"/>
    <row r="24" s="5" customFormat="1"/>
    <row r="25" s="5" customFormat="1"/>
    <row r="26" s="5" customFormat="1"/>
    <row r="27" s="5" customFormat="1"/>
    <row r="28" s="5" customFormat="1"/>
    <row r="29" s="5" customFormat="1"/>
    <row r="30" s="5" customFormat="1"/>
    <row r="31" s="5" customForma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</sheetData>
  <mergeCells count="4">
    <mergeCell ref="A10:O10"/>
    <mergeCell ref="A1:K1"/>
    <mergeCell ref="G9:J9"/>
    <mergeCell ref="A5:O5"/>
  </mergeCells>
  <pageMargins left="0.7" right="0.7" top="0.75" bottom="0.75" header="0.3" footer="0.3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11" workbookViewId="0">
      <selection activeCell="A34" sqref="A34:C34"/>
    </sheetView>
  </sheetViews>
  <sheetFormatPr baseColWidth="10" defaultColWidth="11" defaultRowHeight="13.8"/>
  <cols>
    <col min="1" max="1" width="46.19921875" style="5" customWidth="1"/>
    <col min="2" max="2" width="32.59765625" style="5" customWidth="1"/>
    <col min="3" max="3" width="84.8984375" style="5" customWidth="1"/>
    <col min="4" max="16384" width="11" style="5"/>
  </cols>
  <sheetData>
    <row r="1" spans="1:3" s="73" customFormat="1" ht="30" customHeight="1">
      <c r="A1" s="193" t="s">
        <v>175</v>
      </c>
      <c r="B1" s="194"/>
      <c r="C1" s="194"/>
    </row>
    <row r="2" spans="1:3" s="73" customFormat="1" ht="17.25" customHeight="1">
      <c r="A2" s="76"/>
      <c r="B2" s="76"/>
      <c r="C2" s="76"/>
    </row>
    <row r="3" spans="1:3" ht="31.2" customHeight="1">
      <c r="A3" s="186"/>
      <c r="B3" s="186"/>
      <c r="C3" s="186"/>
    </row>
    <row r="4" spans="1:3" ht="24.6" customHeight="1">
      <c r="A4" s="169" t="s">
        <v>278</v>
      </c>
      <c r="B4" s="187">
        <v>2026</v>
      </c>
      <c r="C4" s="188"/>
    </row>
    <row r="5" spans="1:3" ht="19.2" customHeight="1">
      <c r="A5" s="84" t="s">
        <v>276</v>
      </c>
      <c r="B5" s="189"/>
      <c r="C5" s="190"/>
    </row>
    <row r="6" spans="1:3" ht="23.4" customHeight="1">
      <c r="A6" s="84" t="s">
        <v>277</v>
      </c>
      <c r="B6" s="189"/>
      <c r="C6" s="190"/>
    </row>
    <row r="7" spans="1:3" ht="20.399999999999999" customHeight="1">
      <c r="A7" s="170" t="s">
        <v>305</v>
      </c>
      <c r="B7" s="191"/>
      <c r="C7" s="192"/>
    </row>
    <row r="8" spans="1:3" ht="19.8" customHeight="1">
      <c r="A8" s="171" t="s">
        <v>306</v>
      </c>
      <c r="B8" s="191"/>
      <c r="C8" s="192"/>
    </row>
    <row r="9" spans="1:3" ht="21" customHeight="1">
      <c r="A9" s="171" t="s">
        <v>307</v>
      </c>
      <c r="B9" s="191"/>
      <c r="C9" s="192"/>
    </row>
    <row r="10" spans="1:3" ht="20.399999999999999" customHeight="1">
      <c r="A10" s="171" t="s">
        <v>308</v>
      </c>
      <c r="B10" s="191"/>
      <c r="C10" s="192"/>
    </row>
    <row r="11" spans="1:3" ht="19.8" customHeight="1">
      <c r="A11" s="171" t="s">
        <v>309</v>
      </c>
      <c r="B11" s="191"/>
      <c r="C11" s="192"/>
    </row>
    <row r="12" spans="1:3" ht="21.6" customHeight="1">
      <c r="A12" s="171" t="s">
        <v>310</v>
      </c>
      <c r="B12" s="191"/>
      <c r="C12" s="192"/>
    </row>
    <row r="13" spans="1:3" ht="21.6" customHeight="1">
      <c r="A13" s="172" t="s">
        <v>311</v>
      </c>
      <c r="B13" s="158"/>
      <c r="C13" s="159"/>
    </row>
    <row r="14" spans="1:3" ht="38.4" customHeight="1">
      <c r="A14" s="160" t="s">
        <v>176</v>
      </c>
      <c r="B14" s="191"/>
      <c r="C14" s="192"/>
    </row>
    <row r="15" spans="1:3">
      <c r="A15" s="195" t="s">
        <v>125</v>
      </c>
      <c r="B15" s="91" t="s">
        <v>329</v>
      </c>
      <c r="C15" s="173"/>
    </row>
    <row r="16" spans="1:3">
      <c r="A16" s="196"/>
      <c r="B16" s="91" t="s">
        <v>330</v>
      </c>
      <c r="C16" s="173"/>
    </row>
    <row r="17" spans="1:4">
      <c r="A17" s="196"/>
      <c r="B17" s="91" t="s">
        <v>331</v>
      </c>
      <c r="C17" s="173"/>
    </row>
    <row r="18" spans="1:4">
      <c r="A18" s="197"/>
      <c r="B18" s="91" t="s">
        <v>9</v>
      </c>
      <c r="C18" s="173"/>
      <c r="D18" s="87" t="s">
        <v>184</v>
      </c>
    </row>
    <row r="19" spans="1:4">
      <c r="A19" s="166"/>
      <c r="B19" s="102" t="s">
        <v>182</v>
      </c>
      <c r="C19" s="103" t="e">
        <f>#REF!=(SUM(C15:C18))</f>
        <v>#REF!</v>
      </c>
      <c r="D19" s="86" t="e">
        <f>IF(C19=FALSE,D18,"")</f>
        <v>#REF!</v>
      </c>
    </row>
    <row r="20" spans="1:4" ht="14.4">
      <c r="A20" s="167"/>
      <c r="B20" s="80"/>
      <c r="C20" s="168"/>
    </row>
    <row r="21" spans="1:4">
      <c r="A21" s="185" t="s">
        <v>126</v>
      </c>
      <c r="B21" s="91" t="s">
        <v>191</v>
      </c>
      <c r="C21" s="165"/>
    </row>
    <row r="22" spans="1:4">
      <c r="A22" s="185"/>
      <c r="B22" s="91" t="s">
        <v>192</v>
      </c>
      <c r="C22" s="165"/>
      <c r="D22" s="87" t="s">
        <v>185</v>
      </c>
    </row>
    <row r="23" spans="1:4">
      <c r="A23" s="148"/>
      <c r="B23" s="174" t="s">
        <v>182</v>
      </c>
      <c r="C23" s="103" t="e">
        <f>#REF!=(SUM(C21:C22))</f>
        <v>#REF!</v>
      </c>
      <c r="D23" s="86" t="e">
        <f>IF(C23=FALSE,D22,"")</f>
        <v>#REF!</v>
      </c>
    </row>
    <row r="24" spans="1:4">
      <c r="A24" s="175"/>
      <c r="B24" s="176"/>
      <c r="C24" s="168"/>
    </row>
    <row r="25" spans="1:4">
      <c r="A25" s="185" t="s">
        <v>127</v>
      </c>
      <c r="B25" s="91" t="s">
        <v>128</v>
      </c>
      <c r="C25" s="165"/>
    </row>
    <row r="26" spans="1:4">
      <c r="A26" s="185"/>
      <c r="B26" s="91" t="s">
        <v>129</v>
      </c>
      <c r="C26" s="165"/>
      <c r="D26" s="87" t="s">
        <v>186</v>
      </c>
    </row>
    <row r="27" spans="1:4">
      <c r="A27" s="148"/>
      <c r="B27" s="163"/>
      <c r="C27" s="164"/>
      <c r="D27" s="87"/>
    </row>
    <row r="28" spans="1:4" ht="17.399999999999999">
      <c r="A28" s="193" t="s">
        <v>315</v>
      </c>
      <c r="B28" s="194" t="s">
        <v>182</v>
      </c>
      <c r="C28" s="194" t="e">
        <f>#REF!=(SUM(C25:C26))</f>
        <v>#REF!</v>
      </c>
      <c r="D28" s="86" t="e">
        <f>IF(C28=FALSE,D26,"")</f>
        <v>#REF!</v>
      </c>
    </row>
    <row r="29" spans="1:4" ht="90.6" customHeight="1">
      <c r="A29" s="169" t="s">
        <v>332</v>
      </c>
      <c r="B29" s="182"/>
      <c r="C29" s="183"/>
    </row>
    <row r="30" spans="1:4" ht="70.2" customHeight="1">
      <c r="A30" s="169" t="s">
        <v>316</v>
      </c>
      <c r="B30" s="184"/>
      <c r="C30" s="184"/>
    </row>
    <row r="31" spans="1:4" ht="40.799999999999997" customHeight="1">
      <c r="A31" s="161"/>
      <c r="B31" s="162"/>
      <c r="C31" s="162"/>
    </row>
    <row r="32" spans="1:4">
      <c r="A32" s="208" t="s">
        <v>312</v>
      </c>
      <c r="B32" s="208"/>
      <c r="C32" s="208"/>
    </row>
    <row r="34" spans="1:3" ht="67.2" customHeight="1">
      <c r="A34" s="202"/>
      <c r="B34" s="203"/>
      <c r="C34" s="204"/>
    </row>
    <row r="36" spans="1:3">
      <c r="A36" s="208" t="s">
        <v>333</v>
      </c>
      <c r="B36" s="208"/>
      <c r="C36" s="208"/>
    </row>
    <row r="38" spans="1:3" ht="56.4" customHeight="1">
      <c r="A38" s="205"/>
      <c r="B38" s="206"/>
      <c r="C38" s="207"/>
    </row>
    <row r="40" spans="1:3">
      <c r="A40" s="208" t="s">
        <v>313</v>
      </c>
      <c r="B40" s="208"/>
      <c r="C40" s="208"/>
    </row>
    <row r="42" spans="1:3" ht="82.8" customHeight="1">
      <c r="A42" s="205"/>
      <c r="B42" s="206"/>
      <c r="C42" s="207"/>
    </row>
    <row r="44" spans="1:3">
      <c r="A44" s="201" t="s">
        <v>131</v>
      </c>
      <c r="B44" s="201"/>
      <c r="C44" s="201"/>
    </row>
    <row r="45" spans="1:3" ht="13.5" customHeight="1">
      <c r="A45" s="74"/>
      <c r="B45" s="74"/>
      <c r="C45" s="74"/>
    </row>
    <row r="46" spans="1:3" ht="28.2" customHeight="1">
      <c r="A46" s="186" t="s">
        <v>231</v>
      </c>
      <c r="B46" s="186"/>
      <c r="C46" s="186"/>
    </row>
    <row r="47" spans="1:3" ht="14.4">
      <c r="A47" s="85"/>
      <c r="B47" s="85"/>
      <c r="C47" s="85"/>
    </row>
    <row r="48" spans="1:3" ht="14.4">
      <c r="A48" s="84" t="s">
        <v>183</v>
      </c>
      <c r="B48" s="81"/>
      <c r="C48" s="85"/>
    </row>
    <row r="49" spans="1:4">
      <c r="A49" s="74"/>
      <c r="B49" s="74"/>
      <c r="C49" s="74"/>
    </row>
    <row r="50" spans="1:4">
      <c r="A50" s="198" t="s">
        <v>125</v>
      </c>
      <c r="B50" s="91" t="s">
        <v>132</v>
      </c>
      <c r="C50" s="81"/>
    </row>
    <row r="51" spans="1:4">
      <c r="A51" s="199"/>
      <c r="B51" s="91" t="s">
        <v>133</v>
      </c>
      <c r="C51" s="81"/>
    </row>
    <row r="52" spans="1:4">
      <c r="A52" s="200"/>
      <c r="B52" s="91" t="s">
        <v>134</v>
      </c>
      <c r="C52" s="81"/>
      <c r="D52" s="87" t="s">
        <v>187</v>
      </c>
    </row>
    <row r="53" spans="1:4">
      <c r="B53" s="102" t="s">
        <v>182</v>
      </c>
      <c r="C53" s="103" t="b">
        <f>B48=(SUM(C50:C52))</f>
        <v>1</v>
      </c>
      <c r="D53" s="86" t="str">
        <f>IF(C53=FALSE,D52,"")</f>
        <v/>
      </c>
    </row>
  </sheetData>
  <mergeCells count="27">
    <mergeCell ref="A1:C1"/>
    <mergeCell ref="A50:A52"/>
    <mergeCell ref="A44:C44"/>
    <mergeCell ref="A34:C34"/>
    <mergeCell ref="A38:C38"/>
    <mergeCell ref="A42:C42"/>
    <mergeCell ref="A36:C36"/>
    <mergeCell ref="A40:C40"/>
    <mergeCell ref="A46:C46"/>
    <mergeCell ref="B7:C7"/>
    <mergeCell ref="B8:C8"/>
    <mergeCell ref="B9:C9"/>
    <mergeCell ref="B10:C10"/>
    <mergeCell ref="A32:C32"/>
    <mergeCell ref="B29:C29"/>
    <mergeCell ref="B30:C30"/>
    <mergeCell ref="A21:A22"/>
    <mergeCell ref="A25:A26"/>
    <mergeCell ref="A3:C3"/>
    <mergeCell ref="B4:C4"/>
    <mergeCell ref="B5:C5"/>
    <mergeCell ref="B6:C6"/>
    <mergeCell ref="B11:C11"/>
    <mergeCell ref="B12:C12"/>
    <mergeCell ref="B14:C14"/>
    <mergeCell ref="A28:C28"/>
    <mergeCell ref="A15:A18"/>
  </mergeCells>
  <conditionalFormatting sqref="D18">
    <cfRule type="cellIs" priority="8" operator="equal">
      <formula>"FAUX "</formula>
    </cfRule>
  </conditionalFormatting>
  <conditionalFormatting sqref="D19">
    <cfRule type="cellIs" priority="7" operator="equal">
      <formula>"FAUX "</formula>
    </cfRule>
  </conditionalFormatting>
  <conditionalFormatting sqref="D23">
    <cfRule type="cellIs" priority="6" operator="equal">
      <formula>"FAUX "</formula>
    </cfRule>
  </conditionalFormatting>
  <conditionalFormatting sqref="D22">
    <cfRule type="cellIs" priority="5" operator="equal">
      <formula>"FAUX "</formula>
    </cfRule>
  </conditionalFormatting>
  <conditionalFormatting sqref="D26:D27">
    <cfRule type="cellIs" priority="4" operator="equal">
      <formula>"FAUX "</formula>
    </cfRule>
  </conditionalFormatting>
  <conditionalFormatting sqref="D28">
    <cfRule type="cellIs" priority="3" operator="equal">
      <formula>"FAUX "</formula>
    </cfRule>
  </conditionalFormatting>
  <conditionalFormatting sqref="D53">
    <cfRule type="cellIs" priority="1" operator="equal">
      <formula>"FAUX "</formula>
    </cfRule>
  </conditionalFormatting>
  <conditionalFormatting sqref="D52">
    <cfRule type="cellIs" priority="2" operator="equal">
      <formula>"FAUX 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Feuil1!$A$1:$A$6</xm:f>
          </x14:formula1>
          <xm:sqref>B9:C9</xm:sqref>
        </x14:dataValidation>
        <x14:dataValidation type="list" allowBlank="1" showInputMessage="1" showErrorMessage="1">
          <x14:formula1>
            <xm:f>Feuil1!$B$1:$B$12</xm:f>
          </x14:formula1>
          <xm:sqref>B10:C10 B11:C11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22" sqref="B22"/>
    </sheetView>
  </sheetViews>
  <sheetFormatPr baseColWidth="10" defaultRowHeight="13.8"/>
  <cols>
    <col min="1" max="1" width="28.8984375" customWidth="1"/>
    <col min="2" max="2" width="33.3984375" customWidth="1"/>
  </cols>
  <sheetData>
    <row r="1" spans="1:2">
      <c r="A1" s="177" t="s">
        <v>317</v>
      </c>
      <c r="B1" s="177" t="s">
        <v>317</v>
      </c>
    </row>
    <row r="2" spans="1:2">
      <c r="A2" s="177" t="s">
        <v>318</v>
      </c>
      <c r="B2" s="177" t="s">
        <v>318</v>
      </c>
    </row>
    <row r="3" spans="1:2">
      <c r="A3" s="177" t="s">
        <v>319</v>
      </c>
      <c r="B3" s="177" t="s">
        <v>319</v>
      </c>
    </row>
    <row r="4" spans="1:2">
      <c r="A4" s="177" t="s">
        <v>320</v>
      </c>
      <c r="B4" s="177" t="s">
        <v>320</v>
      </c>
    </row>
    <row r="5" spans="1:2">
      <c r="A5" s="177" t="s">
        <v>321</v>
      </c>
      <c r="B5" s="177" t="s">
        <v>321</v>
      </c>
    </row>
    <row r="6" spans="1:2">
      <c r="A6" s="177" t="s">
        <v>322</v>
      </c>
      <c r="B6" s="177" t="s">
        <v>322</v>
      </c>
    </row>
    <row r="7" spans="1:2">
      <c r="A7" s="177"/>
      <c r="B7" s="177" t="s">
        <v>323</v>
      </c>
    </row>
    <row r="8" spans="1:2">
      <c r="A8" s="177"/>
      <c r="B8" s="177" t="s">
        <v>328</v>
      </c>
    </row>
    <row r="9" spans="1:2">
      <c r="A9" s="177"/>
      <c r="B9" s="177" t="s">
        <v>327</v>
      </c>
    </row>
    <row r="10" spans="1:2">
      <c r="A10" s="177"/>
      <c r="B10" s="177" t="s">
        <v>324</v>
      </c>
    </row>
    <row r="11" spans="1:2">
      <c r="A11" s="177"/>
      <c r="B11" s="177" t="s">
        <v>325</v>
      </c>
    </row>
    <row r="12" spans="1:2">
      <c r="A12" s="177"/>
      <c r="B12" s="177" t="s">
        <v>326</v>
      </c>
    </row>
    <row r="13" spans="1:2">
      <c r="A13" s="1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D2271"/>
  <sheetViews>
    <sheetView showGridLines="0" topLeftCell="A14" workbookViewId="0">
      <selection activeCell="K2" sqref="K2"/>
    </sheetView>
  </sheetViews>
  <sheetFormatPr baseColWidth="10" defaultColWidth="2.3984375" defaultRowHeight="12" customHeight="1"/>
  <cols>
    <col min="2" max="3" width="2.3984375" style="109"/>
    <col min="4" max="4" width="5.3984375" style="109" customWidth="1"/>
    <col min="5" max="19" width="2.3984375" style="109"/>
    <col min="20" max="20" width="3.19921875" style="109" customWidth="1"/>
    <col min="21" max="32" width="2.3984375" style="109"/>
    <col min="33" max="33" width="2.3984375" style="109" customWidth="1"/>
    <col min="34" max="40" width="2.3984375" style="109"/>
    <col min="41" max="41" width="3" style="109" customWidth="1"/>
    <col min="42" max="654" width="2.3984375" style="109"/>
  </cols>
  <sheetData>
    <row r="1" spans="1:49" ht="12" customHeight="1">
      <c r="A1" s="104"/>
      <c r="B1" s="105"/>
      <c r="C1" s="105"/>
      <c r="D1" s="105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7"/>
      <c r="AP1" s="107"/>
      <c r="AQ1" s="107"/>
      <c r="AR1" s="107"/>
      <c r="AS1" s="107"/>
      <c r="AT1" s="107"/>
      <c r="AU1" s="107"/>
      <c r="AV1" s="107"/>
      <c r="AW1" s="108"/>
    </row>
    <row r="2" spans="1:49" ht="18" customHeight="1">
      <c r="A2" s="110"/>
      <c r="B2" s="111"/>
      <c r="C2" s="112" t="s">
        <v>301</v>
      </c>
      <c r="D2" s="111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4"/>
      <c r="AP2" s="114"/>
      <c r="AQ2" s="114"/>
      <c r="AR2" s="114"/>
      <c r="AS2" s="114"/>
      <c r="AT2" s="114"/>
      <c r="AU2" s="114"/>
      <c r="AV2" s="114"/>
      <c r="AW2" s="115"/>
    </row>
    <row r="3" spans="1:49" ht="15" customHeight="1" thickBot="1">
      <c r="A3" s="116"/>
      <c r="B3" s="117"/>
      <c r="C3" s="117"/>
      <c r="D3" s="117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9"/>
      <c r="AP3" s="119"/>
      <c r="AQ3" s="119"/>
      <c r="AR3" s="119"/>
      <c r="AS3" s="119"/>
      <c r="AT3" s="119"/>
      <c r="AU3" s="119"/>
      <c r="AV3" s="119"/>
      <c r="AW3" s="120"/>
    </row>
    <row r="4" spans="1:49" ht="12" customHeight="1">
      <c r="A4" s="11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2"/>
    </row>
    <row r="5" spans="1:49" ht="9.75" customHeight="1">
      <c r="A5" s="110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4"/>
    </row>
    <row r="6" spans="1:49" ht="15" customHeight="1">
      <c r="A6" s="110"/>
      <c r="B6" s="125"/>
      <c r="C6" s="126"/>
      <c r="D6" s="126"/>
      <c r="E6" s="126"/>
      <c r="F6" s="126"/>
      <c r="G6" s="126"/>
      <c r="H6" s="126"/>
      <c r="I6" s="126"/>
      <c r="J6" s="127"/>
      <c r="K6" s="125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341"/>
      <c r="AJ6" s="341"/>
      <c r="AK6" s="341"/>
      <c r="AL6" s="341"/>
      <c r="AM6" s="341"/>
      <c r="AN6" s="341"/>
      <c r="AO6" s="341"/>
      <c r="AP6" s="341"/>
      <c r="AQ6" s="341"/>
      <c r="AR6" s="341"/>
      <c r="AS6" s="341"/>
      <c r="AT6" s="341"/>
      <c r="AU6" s="341"/>
      <c r="AV6" s="341"/>
      <c r="AW6" s="128"/>
    </row>
    <row r="7" spans="1:49" ht="12" customHeight="1">
      <c r="A7" s="110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8"/>
    </row>
    <row r="8" spans="1:49" ht="5.25" customHeight="1">
      <c r="A8" s="110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8"/>
    </row>
    <row r="9" spans="1:49" ht="23.25" customHeight="1">
      <c r="A9" s="110"/>
      <c r="B9" s="123"/>
      <c r="C9" s="342" t="s">
        <v>280</v>
      </c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2"/>
      <c r="AP9" s="342"/>
      <c r="AQ9" s="342"/>
      <c r="AR9" s="342"/>
      <c r="AS9" s="342"/>
      <c r="AT9" s="342"/>
      <c r="AU9" s="342"/>
      <c r="AV9" s="342"/>
      <c r="AW9" s="124"/>
    </row>
    <row r="10" spans="1:49" ht="12" customHeight="1">
      <c r="A10" s="110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4"/>
    </row>
    <row r="11" spans="1:49" ht="12" customHeight="1">
      <c r="A11" s="110"/>
      <c r="B11" s="123"/>
      <c r="C11" s="343"/>
      <c r="D11" s="344"/>
      <c r="E11" s="344"/>
      <c r="F11" s="344"/>
      <c r="G11" s="344"/>
      <c r="H11" s="344"/>
      <c r="I11" s="344"/>
      <c r="J11" s="344"/>
      <c r="K11" s="344"/>
      <c r="L11" s="344"/>
      <c r="M11" s="344"/>
      <c r="N11" s="344"/>
      <c r="O11" s="344"/>
      <c r="P11" s="344"/>
      <c r="Q11" s="344"/>
      <c r="R11" s="344"/>
      <c r="S11" s="344"/>
      <c r="T11" s="344"/>
      <c r="U11" s="344"/>
      <c r="V11" s="344"/>
      <c r="W11" s="344"/>
      <c r="X11" s="344"/>
      <c r="Y11" s="344"/>
      <c r="Z11" s="344"/>
      <c r="AA11" s="344"/>
      <c r="AB11" s="344"/>
      <c r="AC11" s="344"/>
      <c r="AD11" s="344"/>
      <c r="AE11" s="344"/>
      <c r="AF11" s="344"/>
      <c r="AG11" s="344"/>
      <c r="AH11" s="344"/>
      <c r="AI11" s="344"/>
      <c r="AJ11" s="344"/>
      <c r="AK11" s="344"/>
      <c r="AL11" s="344"/>
      <c r="AM11" s="344"/>
      <c r="AN11" s="344"/>
      <c r="AO11" s="344"/>
      <c r="AP11" s="344"/>
      <c r="AQ11" s="344"/>
      <c r="AR11" s="344"/>
      <c r="AS11" s="344"/>
      <c r="AT11" s="344"/>
      <c r="AU11" s="344"/>
      <c r="AV11" s="345"/>
      <c r="AW11" s="124"/>
    </row>
    <row r="12" spans="1:49" ht="12" customHeight="1">
      <c r="A12" s="110"/>
      <c r="B12" s="123"/>
      <c r="C12" s="346"/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  <c r="AI12" s="347"/>
      <c r="AJ12" s="347"/>
      <c r="AK12" s="347"/>
      <c r="AL12" s="347"/>
      <c r="AM12" s="347"/>
      <c r="AN12" s="347"/>
      <c r="AO12" s="347"/>
      <c r="AP12" s="347"/>
      <c r="AQ12" s="347"/>
      <c r="AR12" s="347"/>
      <c r="AS12" s="347"/>
      <c r="AT12" s="347"/>
      <c r="AU12" s="347"/>
      <c r="AV12" s="348"/>
      <c r="AW12" s="124"/>
    </row>
    <row r="13" spans="1:49" ht="12" customHeight="1">
      <c r="A13" s="110"/>
      <c r="B13" s="123"/>
      <c r="C13" s="129"/>
      <c r="D13" s="130"/>
      <c r="E13" s="123"/>
      <c r="F13" s="130"/>
      <c r="G13" s="123"/>
      <c r="H13" s="130"/>
      <c r="I13" s="123"/>
      <c r="J13" s="130"/>
      <c r="K13" s="123"/>
      <c r="L13" s="130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349" t="s">
        <v>281</v>
      </c>
      <c r="Y13" s="350"/>
      <c r="Z13" s="350"/>
      <c r="AA13" s="350"/>
      <c r="AB13" s="350"/>
      <c r="AC13" s="350"/>
      <c r="AD13" s="350"/>
      <c r="AE13" s="351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1"/>
      <c r="AW13" s="124"/>
    </row>
    <row r="14" spans="1:49" ht="12" customHeight="1">
      <c r="A14" s="110"/>
      <c r="B14" s="123"/>
      <c r="C14" s="129"/>
      <c r="D14" s="130"/>
      <c r="E14" s="123"/>
      <c r="F14" s="130"/>
      <c r="G14" s="123"/>
      <c r="H14" s="130"/>
      <c r="I14" s="123"/>
      <c r="J14" s="130"/>
      <c r="K14" s="123"/>
      <c r="L14" s="130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352"/>
      <c r="Y14" s="353"/>
      <c r="Z14" s="353"/>
      <c r="AA14" s="353"/>
      <c r="AB14" s="353"/>
      <c r="AC14" s="353"/>
      <c r="AD14" s="353"/>
      <c r="AE14" s="354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1"/>
      <c r="AW14" s="124"/>
    </row>
    <row r="15" spans="1:49" ht="7.5" customHeight="1">
      <c r="A15" s="110"/>
      <c r="B15" s="123"/>
      <c r="C15" s="129"/>
      <c r="D15" s="130"/>
      <c r="E15" s="123"/>
      <c r="F15" s="130"/>
      <c r="G15" s="123"/>
      <c r="H15" s="130"/>
      <c r="I15" s="123"/>
      <c r="J15" s="130"/>
      <c r="K15" s="123"/>
      <c r="L15" s="130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1"/>
      <c r="AW15" s="124"/>
    </row>
    <row r="16" spans="1:49" ht="12" customHeight="1">
      <c r="A16" s="110"/>
      <c r="B16" s="123"/>
      <c r="C16" s="129"/>
      <c r="D16" s="130"/>
      <c r="E16" s="123"/>
      <c r="F16" s="130"/>
      <c r="G16" s="123"/>
      <c r="H16" s="130"/>
      <c r="I16" s="123"/>
      <c r="J16" s="130"/>
      <c r="K16" s="123"/>
      <c r="L16" s="130"/>
      <c r="M16" s="123"/>
      <c r="N16" s="355" t="s">
        <v>282</v>
      </c>
      <c r="O16" s="356"/>
      <c r="P16" s="356"/>
      <c r="Q16" s="356"/>
      <c r="R16" s="356"/>
      <c r="S16" s="356"/>
      <c r="T16" s="356"/>
      <c r="U16" s="357"/>
      <c r="V16" s="123"/>
      <c r="W16" s="123"/>
      <c r="X16" s="361">
        <f>U67</f>
        <v>0</v>
      </c>
      <c r="Y16" s="356"/>
      <c r="Z16" s="356"/>
      <c r="AA16" s="356"/>
      <c r="AB16" s="356"/>
      <c r="AC16" s="356"/>
      <c r="AD16" s="356"/>
      <c r="AE16" s="357"/>
      <c r="AF16" s="130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3"/>
      <c r="AR16" s="363"/>
      <c r="AS16" s="363"/>
      <c r="AT16" s="363"/>
      <c r="AU16" s="363"/>
      <c r="AV16" s="131"/>
      <c r="AW16" s="124"/>
    </row>
    <row r="17" spans="1:49" ht="12" customHeight="1">
      <c r="A17" s="110"/>
      <c r="B17" s="123"/>
      <c r="C17" s="129"/>
      <c r="D17" s="130"/>
      <c r="E17" s="123"/>
      <c r="F17" s="130"/>
      <c r="G17" s="123"/>
      <c r="H17" s="130"/>
      <c r="I17" s="123"/>
      <c r="J17" s="130"/>
      <c r="K17" s="123"/>
      <c r="L17" s="130"/>
      <c r="M17" s="123"/>
      <c r="N17" s="358"/>
      <c r="O17" s="359"/>
      <c r="P17" s="359"/>
      <c r="Q17" s="359"/>
      <c r="R17" s="359"/>
      <c r="S17" s="359"/>
      <c r="T17" s="359"/>
      <c r="U17" s="360"/>
      <c r="V17" s="123"/>
      <c r="W17" s="123"/>
      <c r="X17" s="358"/>
      <c r="Y17" s="359"/>
      <c r="Z17" s="359"/>
      <c r="AA17" s="359"/>
      <c r="AB17" s="359"/>
      <c r="AC17" s="359"/>
      <c r="AD17" s="359"/>
      <c r="AE17" s="360"/>
      <c r="AF17" s="130"/>
      <c r="AG17" s="362"/>
      <c r="AH17" s="362"/>
      <c r="AI17" s="362"/>
      <c r="AJ17" s="362"/>
      <c r="AK17" s="362"/>
      <c r="AL17" s="362"/>
      <c r="AM17" s="362"/>
      <c r="AN17" s="362"/>
      <c r="AO17" s="362"/>
      <c r="AP17" s="362"/>
      <c r="AQ17" s="363"/>
      <c r="AR17" s="363"/>
      <c r="AS17" s="363"/>
      <c r="AT17" s="363"/>
      <c r="AU17" s="363"/>
      <c r="AV17" s="131"/>
      <c r="AW17" s="124"/>
    </row>
    <row r="18" spans="1:49" ht="7.5" customHeight="1">
      <c r="A18" s="110"/>
      <c r="B18" s="123"/>
      <c r="C18" s="129"/>
      <c r="D18" s="130"/>
      <c r="E18" s="123"/>
      <c r="F18" s="130"/>
      <c r="G18" s="123"/>
      <c r="H18" s="130"/>
      <c r="I18" s="123"/>
      <c r="J18" s="130"/>
      <c r="K18" s="123"/>
      <c r="L18" s="130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30"/>
      <c r="AG18" s="130"/>
      <c r="AH18" s="130"/>
      <c r="AI18" s="123"/>
      <c r="AJ18" s="123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1"/>
      <c r="AW18" s="124"/>
    </row>
    <row r="19" spans="1:49" ht="12" customHeight="1">
      <c r="A19" s="110"/>
      <c r="B19" s="123"/>
      <c r="C19" s="129"/>
      <c r="D19" s="130"/>
      <c r="E19" s="123"/>
      <c r="F19" s="130"/>
      <c r="G19" s="123"/>
      <c r="H19" s="130"/>
      <c r="I19" s="123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1"/>
      <c r="AW19" s="124"/>
    </row>
    <row r="20" spans="1:49" ht="12" customHeight="1">
      <c r="A20" s="110"/>
      <c r="B20" s="123"/>
      <c r="C20" s="129"/>
      <c r="D20" s="130"/>
      <c r="E20" s="123"/>
      <c r="F20" s="130"/>
      <c r="G20" s="123"/>
      <c r="H20" s="130"/>
      <c r="I20" s="123"/>
      <c r="J20" s="130"/>
      <c r="K20" s="123"/>
      <c r="L20" s="130"/>
      <c r="M20" s="123"/>
      <c r="N20" s="334" t="str">
        <f>AA41</f>
        <v>Subvention accordée</v>
      </c>
      <c r="O20" s="335"/>
      <c r="P20" s="335"/>
      <c r="Q20" s="335"/>
      <c r="R20" s="335"/>
      <c r="S20" s="335"/>
      <c r="T20" s="335"/>
      <c r="U20" s="336"/>
      <c r="V20" s="123"/>
      <c r="W20" s="123"/>
      <c r="X20" s="340"/>
      <c r="Y20" s="335"/>
      <c r="Z20" s="335"/>
      <c r="AA20" s="335"/>
      <c r="AB20" s="335"/>
      <c r="AC20" s="335"/>
      <c r="AD20" s="335"/>
      <c r="AE20" s="336"/>
      <c r="AF20" s="130"/>
      <c r="AG20" s="326"/>
      <c r="AH20" s="326"/>
      <c r="AI20" s="326"/>
      <c r="AJ20" s="326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1"/>
      <c r="AW20" s="124"/>
    </row>
    <row r="21" spans="1:49" ht="7.5" customHeight="1">
      <c r="A21" s="110"/>
      <c r="B21" s="123"/>
      <c r="C21" s="129"/>
      <c r="D21" s="130"/>
      <c r="E21" s="123"/>
      <c r="F21" s="130"/>
      <c r="G21" s="123"/>
      <c r="H21" s="130"/>
      <c r="I21" s="123"/>
      <c r="J21" s="130"/>
      <c r="K21" s="123"/>
      <c r="L21" s="130"/>
      <c r="M21" s="123"/>
      <c r="N21" s="337"/>
      <c r="O21" s="338"/>
      <c r="P21" s="338"/>
      <c r="Q21" s="338"/>
      <c r="R21" s="338"/>
      <c r="S21" s="338"/>
      <c r="T21" s="338"/>
      <c r="U21" s="339"/>
      <c r="V21" s="123"/>
      <c r="W21" s="123"/>
      <c r="X21" s="337"/>
      <c r="Y21" s="338"/>
      <c r="Z21" s="338"/>
      <c r="AA21" s="338"/>
      <c r="AB21" s="338"/>
      <c r="AC21" s="338"/>
      <c r="AD21" s="338"/>
      <c r="AE21" s="339"/>
      <c r="AF21" s="130"/>
      <c r="AG21" s="326"/>
      <c r="AH21" s="326"/>
      <c r="AI21" s="326"/>
      <c r="AJ21" s="326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1"/>
      <c r="AW21" s="124"/>
    </row>
    <row r="22" spans="1:49" ht="12" customHeight="1">
      <c r="A22" s="110"/>
      <c r="B22" s="123"/>
      <c r="C22" s="129"/>
      <c r="D22" s="130"/>
      <c r="E22" s="123"/>
      <c r="F22" s="130"/>
      <c r="G22" s="123"/>
      <c r="H22" s="130"/>
      <c r="I22" s="123"/>
      <c r="J22" s="130"/>
      <c r="K22" s="123"/>
      <c r="L22" s="130"/>
      <c r="M22" s="123"/>
      <c r="N22" s="130"/>
      <c r="O22" s="130"/>
      <c r="P22" s="130"/>
      <c r="Q22" s="130"/>
      <c r="R22" s="130"/>
      <c r="S22" s="130"/>
      <c r="T22" s="130"/>
      <c r="U22" s="130"/>
      <c r="V22" s="123"/>
      <c r="W22" s="123"/>
      <c r="X22" s="130"/>
      <c r="Y22" s="130"/>
      <c r="Z22" s="130"/>
      <c r="AA22" s="130"/>
      <c r="AB22" s="130"/>
      <c r="AC22" s="130"/>
      <c r="AD22" s="130"/>
      <c r="AE22" s="130"/>
      <c r="AF22" s="130"/>
      <c r="AG22" s="147"/>
      <c r="AH22" s="147"/>
      <c r="AI22" s="147"/>
      <c r="AJ22" s="147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1"/>
      <c r="AW22" s="124"/>
    </row>
    <row r="23" spans="1:49" ht="12" customHeight="1">
      <c r="A23" s="110"/>
      <c r="B23" s="123"/>
      <c r="C23" s="129"/>
      <c r="D23" s="130"/>
      <c r="E23" s="123"/>
      <c r="F23" s="130"/>
      <c r="G23" s="123"/>
      <c r="H23" s="130"/>
      <c r="I23" s="123"/>
      <c r="J23" s="130"/>
      <c r="K23" s="123"/>
      <c r="L23" s="130"/>
      <c r="M23" s="123"/>
      <c r="N23" s="327" t="s">
        <v>283</v>
      </c>
      <c r="O23" s="328"/>
      <c r="P23" s="328"/>
      <c r="Q23" s="328"/>
      <c r="R23" s="328"/>
      <c r="S23" s="328"/>
      <c r="T23" s="328"/>
      <c r="U23" s="329"/>
      <c r="V23" s="123"/>
      <c r="W23" s="123"/>
      <c r="X23" s="333"/>
      <c r="Y23" s="328"/>
      <c r="Z23" s="328"/>
      <c r="AA23" s="328"/>
      <c r="AB23" s="328"/>
      <c r="AC23" s="328"/>
      <c r="AD23" s="328"/>
      <c r="AE23" s="329"/>
      <c r="AF23" s="130"/>
      <c r="AG23" s="326"/>
      <c r="AH23" s="326"/>
      <c r="AI23" s="326"/>
      <c r="AJ23" s="326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1"/>
      <c r="AW23" s="124"/>
    </row>
    <row r="24" spans="1:49" ht="7.5" customHeight="1">
      <c r="A24" s="110"/>
      <c r="B24" s="123"/>
      <c r="C24" s="129"/>
      <c r="D24" s="130"/>
      <c r="E24" s="123"/>
      <c r="F24" s="130"/>
      <c r="G24" s="123"/>
      <c r="H24" s="130"/>
      <c r="I24" s="123"/>
      <c r="J24" s="130"/>
      <c r="K24" s="123"/>
      <c r="L24" s="130"/>
      <c r="M24" s="123"/>
      <c r="N24" s="330"/>
      <c r="O24" s="331"/>
      <c r="P24" s="331"/>
      <c r="Q24" s="331"/>
      <c r="R24" s="331"/>
      <c r="S24" s="331"/>
      <c r="T24" s="331"/>
      <c r="U24" s="332"/>
      <c r="V24" s="123"/>
      <c r="W24" s="123"/>
      <c r="X24" s="330"/>
      <c r="Y24" s="331"/>
      <c r="Z24" s="331"/>
      <c r="AA24" s="331"/>
      <c r="AB24" s="331"/>
      <c r="AC24" s="331"/>
      <c r="AD24" s="331"/>
      <c r="AE24" s="332"/>
      <c r="AF24" s="130"/>
      <c r="AG24" s="326"/>
      <c r="AH24" s="326"/>
      <c r="AI24" s="326"/>
      <c r="AJ24" s="326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1"/>
      <c r="AW24" s="124"/>
    </row>
    <row r="25" spans="1:49" ht="12" customHeight="1">
      <c r="A25" s="110"/>
      <c r="B25" s="123"/>
      <c r="C25" s="129"/>
      <c r="D25" s="130"/>
      <c r="E25" s="123"/>
      <c r="F25" s="130"/>
      <c r="G25" s="123"/>
      <c r="H25" s="130"/>
      <c r="I25" s="123"/>
      <c r="J25" s="130"/>
      <c r="K25" s="123"/>
      <c r="L25" s="130"/>
      <c r="M25" s="123"/>
      <c r="N25" s="132"/>
      <c r="O25" s="132"/>
      <c r="P25" s="132"/>
      <c r="Q25" s="132"/>
      <c r="R25" s="132"/>
      <c r="S25" s="132"/>
      <c r="T25" s="132"/>
      <c r="U25" s="132"/>
      <c r="V25" s="123"/>
      <c r="W25" s="123"/>
      <c r="X25" s="132"/>
      <c r="Y25" s="132"/>
      <c r="Z25" s="132"/>
      <c r="AA25" s="132"/>
      <c r="AB25" s="132"/>
      <c r="AC25" s="132"/>
      <c r="AD25" s="132"/>
      <c r="AE25" s="132"/>
      <c r="AF25" s="130"/>
      <c r="AG25" s="147"/>
      <c r="AH25" s="147"/>
      <c r="AI25" s="147"/>
      <c r="AJ25" s="147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1"/>
      <c r="AW25" s="124"/>
    </row>
    <row r="26" spans="1:49" ht="12" customHeight="1">
      <c r="A26" s="110"/>
      <c r="B26" s="123"/>
      <c r="C26" s="129"/>
      <c r="D26" s="130"/>
      <c r="E26" s="123"/>
      <c r="F26" s="130"/>
      <c r="G26" s="123"/>
      <c r="H26" s="130"/>
      <c r="I26" s="123"/>
      <c r="J26" s="130"/>
      <c r="K26" s="123"/>
      <c r="L26" s="130"/>
      <c r="M26" s="123"/>
      <c r="N26" s="319" t="s">
        <v>284</v>
      </c>
      <c r="O26" s="320"/>
      <c r="P26" s="320"/>
      <c r="Q26" s="320"/>
      <c r="R26" s="320"/>
      <c r="S26" s="320"/>
      <c r="T26" s="320"/>
      <c r="U26" s="321"/>
      <c r="V26" s="123"/>
      <c r="W26" s="123"/>
      <c r="X26" s="325">
        <f>AP63</f>
        <v>0</v>
      </c>
      <c r="Y26" s="320"/>
      <c r="Z26" s="320"/>
      <c r="AA26" s="320"/>
      <c r="AB26" s="320"/>
      <c r="AC26" s="320"/>
      <c r="AD26" s="320"/>
      <c r="AE26" s="321"/>
      <c r="AF26" s="130"/>
      <c r="AG26" s="326"/>
      <c r="AH26" s="326"/>
      <c r="AI26" s="326"/>
      <c r="AJ26" s="326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1"/>
      <c r="AW26" s="124"/>
    </row>
    <row r="27" spans="1:49" ht="7.5" customHeight="1">
      <c r="A27" s="110"/>
      <c r="B27" s="123"/>
      <c r="C27" s="129"/>
      <c r="D27" s="130"/>
      <c r="E27" s="123"/>
      <c r="F27" s="130"/>
      <c r="G27" s="123"/>
      <c r="H27" s="130"/>
      <c r="I27" s="123"/>
      <c r="J27" s="130"/>
      <c r="K27" s="123"/>
      <c r="L27" s="130"/>
      <c r="M27" s="123"/>
      <c r="N27" s="322"/>
      <c r="O27" s="323"/>
      <c r="P27" s="323"/>
      <c r="Q27" s="323"/>
      <c r="R27" s="323"/>
      <c r="S27" s="323"/>
      <c r="T27" s="323"/>
      <c r="U27" s="324"/>
      <c r="V27" s="123"/>
      <c r="W27" s="123"/>
      <c r="X27" s="322"/>
      <c r="Y27" s="323"/>
      <c r="Z27" s="323"/>
      <c r="AA27" s="323"/>
      <c r="AB27" s="323"/>
      <c r="AC27" s="323"/>
      <c r="AD27" s="323"/>
      <c r="AE27" s="324"/>
      <c r="AF27" s="130"/>
      <c r="AG27" s="326"/>
      <c r="AH27" s="326"/>
      <c r="AI27" s="326"/>
      <c r="AJ27" s="326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1"/>
      <c r="AW27" s="124"/>
    </row>
    <row r="28" spans="1:49" ht="12" customHeight="1">
      <c r="A28" s="110"/>
      <c r="B28" s="123"/>
      <c r="C28" s="129"/>
      <c r="D28" s="130"/>
      <c r="E28" s="123"/>
      <c r="F28" s="130"/>
      <c r="G28" s="123"/>
      <c r="H28" s="130"/>
      <c r="I28" s="123"/>
      <c r="J28" s="130"/>
      <c r="K28" s="123"/>
      <c r="L28" s="130"/>
      <c r="M28" s="123"/>
      <c r="N28" s="132"/>
      <c r="O28" s="132"/>
      <c r="P28" s="132"/>
      <c r="Q28" s="132"/>
      <c r="R28" s="132"/>
      <c r="S28" s="132"/>
      <c r="T28" s="132"/>
      <c r="U28" s="132"/>
      <c r="V28" s="123"/>
      <c r="W28" s="123"/>
      <c r="X28" s="132"/>
      <c r="Y28" s="132"/>
      <c r="Z28" s="132"/>
      <c r="AA28" s="132"/>
      <c r="AB28" s="132"/>
      <c r="AC28" s="132"/>
      <c r="AD28" s="132"/>
      <c r="AE28" s="132"/>
      <c r="AF28" s="130"/>
      <c r="AG28" s="147"/>
      <c r="AH28" s="147"/>
      <c r="AI28" s="147"/>
      <c r="AJ28" s="147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1"/>
      <c r="AW28" s="124"/>
    </row>
    <row r="29" spans="1:49" ht="12" customHeight="1">
      <c r="A29" s="110"/>
      <c r="B29" s="123"/>
      <c r="C29" s="129"/>
      <c r="D29" s="130"/>
      <c r="E29" s="123"/>
      <c r="F29" s="130"/>
      <c r="G29" s="123"/>
      <c r="H29" s="130"/>
      <c r="I29" s="123"/>
      <c r="J29" s="130"/>
      <c r="K29" s="123"/>
      <c r="L29" s="130"/>
      <c r="M29" s="123"/>
      <c r="N29" s="327" t="s">
        <v>285</v>
      </c>
      <c r="O29" s="328"/>
      <c r="P29" s="328"/>
      <c r="Q29" s="328"/>
      <c r="R29" s="328"/>
      <c r="S29" s="328"/>
      <c r="T29" s="328"/>
      <c r="U29" s="329"/>
      <c r="V29" s="123"/>
      <c r="W29" s="123"/>
      <c r="X29" s="333">
        <f>AP65</f>
        <v>0</v>
      </c>
      <c r="Y29" s="328"/>
      <c r="Z29" s="328"/>
      <c r="AA29" s="328"/>
      <c r="AB29" s="328"/>
      <c r="AC29" s="328"/>
      <c r="AD29" s="328"/>
      <c r="AE29" s="329"/>
      <c r="AF29" s="130"/>
      <c r="AG29" s="326"/>
      <c r="AH29" s="326"/>
      <c r="AI29" s="326"/>
      <c r="AJ29" s="326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1"/>
      <c r="AW29" s="124"/>
    </row>
    <row r="30" spans="1:49" ht="12" customHeight="1">
      <c r="A30" s="110"/>
      <c r="B30" s="123"/>
      <c r="C30" s="129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330"/>
      <c r="O30" s="331"/>
      <c r="P30" s="331"/>
      <c r="Q30" s="331"/>
      <c r="R30" s="331"/>
      <c r="S30" s="331"/>
      <c r="T30" s="331"/>
      <c r="U30" s="332"/>
      <c r="V30" s="123"/>
      <c r="W30" s="123"/>
      <c r="X30" s="330"/>
      <c r="Y30" s="331"/>
      <c r="Z30" s="331"/>
      <c r="AA30" s="331"/>
      <c r="AB30" s="331"/>
      <c r="AC30" s="331"/>
      <c r="AD30" s="331"/>
      <c r="AE30" s="332"/>
      <c r="AF30" s="130"/>
      <c r="AG30" s="326"/>
      <c r="AH30" s="326"/>
      <c r="AI30" s="326"/>
      <c r="AJ30" s="326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1"/>
      <c r="AW30" s="124"/>
    </row>
    <row r="31" spans="1:49" ht="12" customHeight="1">
      <c r="A31" s="110"/>
      <c r="B31" s="123"/>
      <c r="C31" s="134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7"/>
      <c r="AW31" s="124"/>
    </row>
    <row r="32" spans="1:49" ht="12" customHeight="1">
      <c r="A32" s="110"/>
      <c r="B32" s="123"/>
      <c r="C32" s="12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24"/>
    </row>
    <row r="33" spans="1:654" ht="16.5" customHeight="1">
      <c r="A33" s="110"/>
      <c r="B33" s="123"/>
      <c r="C33" s="302" t="s">
        <v>286</v>
      </c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302"/>
      <c r="AA33" s="302"/>
      <c r="AB33" s="302"/>
      <c r="AC33" s="302"/>
      <c r="AD33" s="302"/>
      <c r="AE33" s="302"/>
      <c r="AF33" s="302"/>
      <c r="AG33" s="302"/>
      <c r="AH33" s="302"/>
      <c r="AI33" s="302"/>
      <c r="AJ33" s="302"/>
      <c r="AK33" s="302"/>
      <c r="AL33" s="302"/>
      <c r="AM33" s="302"/>
      <c r="AN33" s="302"/>
      <c r="AO33" s="302"/>
      <c r="AP33" s="302"/>
      <c r="AQ33" s="302"/>
      <c r="AR33" s="302"/>
      <c r="AS33" s="302"/>
      <c r="AT33" s="302"/>
      <c r="AU33" s="302"/>
      <c r="AV33" s="302"/>
      <c r="AW33" s="138"/>
      <c r="AX33" s="139"/>
      <c r="AY33" s="139"/>
      <c r="AZ33" s="139"/>
      <c r="BA33" s="139"/>
      <c r="BB33" s="139"/>
      <c r="BC33" s="139"/>
      <c r="BD33" s="139"/>
      <c r="BE33" s="139"/>
      <c r="BF33" s="139"/>
    </row>
    <row r="34" spans="1:654" ht="16.5" customHeight="1">
      <c r="A34" s="110"/>
      <c r="B34" s="123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  <c r="AT34" s="302"/>
      <c r="AU34" s="302"/>
      <c r="AV34" s="302"/>
      <c r="AW34" s="138"/>
      <c r="AX34" s="139"/>
      <c r="AY34" s="139"/>
      <c r="AZ34" s="139"/>
      <c r="BA34" s="139"/>
      <c r="BB34" s="139"/>
      <c r="BC34" s="139"/>
      <c r="BD34" s="139"/>
      <c r="BE34" s="139"/>
      <c r="BF34" s="139"/>
    </row>
    <row r="35" spans="1:654" ht="12" customHeight="1">
      <c r="A35" s="110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4"/>
    </row>
    <row r="36" spans="1:654" s="144" customFormat="1" ht="12" customHeight="1">
      <c r="A36" s="140"/>
      <c r="B36" s="141"/>
      <c r="C36" s="303" t="s">
        <v>287</v>
      </c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4"/>
      <c r="O36" s="304"/>
      <c r="P36" s="304"/>
      <c r="Q36" s="304"/>
      <c r="R36" s="304"/>
      <c r="S36" s="304"/>
      <c r="T36" s="304"/>
      <c r="U36" s="304"/>
      <c r="V36" s="304"/>
      <c r="W36" s="304"/>
      <c r="X36" s="305"/>
      <c r="Y36" s="141"/>
      <c r="Z36" s="141"/>
      <c r="AA36" s="303" t="s">
        <v>288</v>
      </c>
      <c r="AB36" s="304"/>
      <c r="AC36" s="304"/>
      <c r="AD36" s="304"/>
      <c r="AE36" s="304"/>
      <c r="AF36" s="304"/>
      <c r="AG36" s="304"/>
      <c r="AH36" s="304"/>
      <c r="AI36" s="304"/>
      <c r="AJ36" s="304"/>
      <c r="AK36" s="304"/>
      <c r="AL36" s="304"/>
      <c r="AM36" s="304"/>
      <c r="AN36" s="304"/>
      <c r="AO36" s="304"/>
      <c r="AP36" s="304"/>
      <c r="AQ36" s="304"/>
      <c r="AR36" s="304"/>
      <c r="AS36" s="304"/>
      <c r="AT36" s="304"/>
      <c r="AU36" s="304"/>
      <c r="AV36" s="305"/>
      <c r="AW36" s="142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  <c r="CE36" s="143"/>
      <c r="CF36" s="143"/>
      <c r="CG36" s="143"/>
      <c r="CH36" s="143"/>
      <c r="CI36" s="143"/>
      <c r="CJ36" s="143"/>
      <c r="CK36" s="143"/>
      <c r="CL36" s="143"/>
      <c r="CM36" s="143"/>
      <c r="CN36" s="143"/>
      <c r="CO36" s="143"/>
      <c r="CP36" s="143"/>
      <c r="CQ36" s="143"/>
      <c r="CR36" s="143"/>
      <c r="CS36" s="143"/>
      <c r="CT36" s="143"/>
      <c r="CU36" s="143"/>
      <c r="CV36" s="143"/>
      <c r="CW36" s="143"/>
      <c r="CX36" s="143"/>
      <c r="CY36" s="143"/>
      <c r="CZ36" s="143"/>
      <c r="DA36" s="143"/>
      <c r="DB36" s="143"/>
      <c r="DC36" s="143"/>
      <c r="DD36" s="143"/>
      <c r="DE36" s="143"/>
      <c r="DF36" s="143"/>
      <c r="DG36" s="143"/>
      <c r="DH36" s="143"/>
      <c r="DI36" s="143"/>
      <c r="DJ36" s="143"/>
      <c r="DK36" s="143"/>
      <c r="DL36" s="143"/>
      <c r="DM36" s="143"/>
      <c r="DN36" s="143"/>
      <c r="DO36" s="143"/>
      <c r="DP36" s="143"/>
      <c r="DQ36" s="143"/>
      <c r="DR36" s="143"/>
      <c r="DS36" s="143"/>
      <c r="DT36" s="143"/>
      <c r="DU36" s="143"/>
      <c r="DV36" s="143"/>
      <c r="DW36" s="143"/>
      <c r="DX36" s="143"/>
      <c r="DY36" s="143"/>
      <c r="DZ36" s="143"/>
      <c r="EA36" s="143"/>
      <c r="EB36" s="143"/>
      <c r="EC36" s="143"/>
      <c r="ED36" s="143"/>
      <c r="EE36" s="143"/>
      <c r="EF36" s="143"/>
      <c r="EG36" s="143"/>
      <c r="EH36" s="143"/>
      <c r="EI36" s="143"/>
      <c r="EJ36" s="143"/>
      <c r="EK36" s="143"/>
      <c r="EL36" s="143"/>
      <c r="EM36" s="143"/>
      <c r="EN36" s="143"/>
      <c r="EO36" s="143"/>
      <c r="EP36" s="143"/>
      <c r="EQ36" s="143"/>
      <c r="ER36" s="143"/>
      <c r="ES36" s="143"/>
      <c r="ET36" s="143"/>
      <c r="EU36" s="143"/>
      <c r="EV36" s="143"/>
      <c r="EW36" s="143"/>
      <c r="EX36" s="143"/>
      <c r="EY36" s="143"/>
      <c r="EZ36" s="143"/>
      <c r="FA36" s="143"/>
      <c r="FB36" s="143"/>
      <c r="FC36" s="143"/>
      <c r="FD36" s="143"/>
      <c r="FE36" s="143"/>
      <c r="FF36" s="143"/>
      <c r="FG36" s="143"/>
      <c r="FH36" s="143"/>
      <c r="FI36" s="143"/>
      <c r="FJ36" s="143"/>
      <c r="FK36" s="143"/>
      <c r="FL36" s="143"/>
      <c r="FM36" s="143"/>
      <c r="FN36" s="143"/>
      <c r="FO36" s="143"/>
      <c r="FP36" s="143"/>
      <c r="FQ36" s="143"/>
      <c r="FR36" s="143"/>
      <c r="FS36" s="143"/>
      <c r="FT36" s="143"/>
      <c r="FU36" s="143"/>
      <c r="FV36" s="143"/>
      <c r="FW36" s="143"/>
      <c r="FX36" s="143"/>
      <c r="FY36" s="143"/>
      <c r="FZ36" s="143"/>
      <c r="GA36" s="143"/>
      <c r="GB36" s="143"/>
      <c r="GC36" s="143"/>
      <c r="GD36" s="143"/>
      <c r="GE36" s="143"/>
      <c r="GF36" s="143"/>
      <c r="GG36" s="143"/>
      <c r="GH36" s="143"/>
      <c r="GI36" s="143"/>
      <c r="GJ36" s="143"/>
      <c r="GK36" s="143"/>
      <c r="GL36" s="143"/>
      <c r="GM36" s="143"/>
      <c r="GN36" s="143"/>
      <c r="GO36" s="143"/>
      <c r="GP36" s="143"/>
      <c r="GQ36" s="143"/>
      <c r="GR36" s="143"/>
      <c r="GS36" s="143"/>
      <c r="GT36" s="143"/>
      <c r="GU36" s="143"/>
      <c r="GV36" s="143"/>
      <c r="GW36" s="143"/>
      <c r="GX36" s="143"/>
      <c r="GY36" s="143"/>
      <c r="GZ36" s="143"/>
      <c r="HA36" s="143"/>
      <c r="HB36" s="143"/>
      <c r="HC36" s="143"/>
      <c r="HD36" s="143"/>
      <c r="HE36" s="143"/>
      <c r="HF36" s="143"/>
      <c r="HG36" s="143"/>
      <c r="HH36" s="143"/>
      <c r="HI36" s="143"/>
      <c r="HJ36" s="143"/>
      <c r="HK36" s="143"/>
      <c r="HL36" s="143"/>
      <c r="HM36" s="143"/>
      <c r="HN36" s="143"/>
      <c r="HO36" s="143"/>
      <c r="HP36" s="143"/>
      <c r="HQ36" s="143"/>
      <c r="HR36" s="143"/>
      <c r="HS36" s="143"/>
      <c r="HT36" s="143"/>
      <c r="HU36" s="143"/>
      <c r="HV36" s="143"/>
      <c r="HW36" s="143"/>
      <c r="HX36" s="143"/>
      <c r="HY36" s="143"/>
      <c r="HZ36" s="143"/>
      <c r="IA36" s="143"/>
      <c r="IB36" s="143"/>
      <c r="IC36" s="143"/>
      <c r="ID36" s="143"/>
      <c r="IE36" s="143"/>
      <c r="IF36" s="143"/>
      <c r="IG36" s="143"/>
      <c r="IH36" s="143"/>
      <c r="II36" s="143"/>
      <c r="IJ36" s="143"/>
      <c r="IK36" s="143"/>
      <c r="IL36" s="143"/>
      <c r="IM36" s="143"/>
      <c r="IN36" s="143"/>
      <c r="IO36" s="143"/>
      <c r="IP36" s="143"/>
      <c r="IQ36" s="143"/>
      <c r="IR36" s="143"/>
      <c r="IS36" s="143"/>
      <c r="IT36" s="143"/>
      <c r="IU36" s="143"/>
      <c r="IV36" s="143"/>
      <c r="IW36" s="143"/>
      <c r="IX36" s="143"/>
      <c r="IY36" s="143"/>
      <c r="IZ36" s="143"/>
      <c r="JA36" s="143"/>
      <c r="JB36" s="143"/>
      <c r="JC36" s="143"/>
      <c r="JD36" s="143"/>
      <c r="JE36" s="143"/>
      <c r="JF36" s="143"/>
      <c r="JG36" s="143"/>
      <c r="JH36" s="143"/>
      <c r="JI36" s="143"/>
      <c r="JJ36" s="143"/>
      <c r="JK36" s="143"/>
      <c r="JL36" s="143"/>
      <c r="JM36" s="143"/>
      <c r="JN36" s="143"/>
      <c r="JO36" s="143"/>
      <c r="JP36" s="143"/>
      <c r="JQ36" s="143"/>
      <c r="JR36" s="143"/>
      <c r="JS36" s="143"/>
      <c r="JT36" s="143"/>
      <c r="JU36" s="143"/>
      <c r="JV36" s="143"/>
      <c r="JW36" s="143"/>
      <c r="JX36" s="143"/>
      <c r="JY36" s="143"/>
      <c r="JZ36" s="143"/>
      <c r="KA36" s="143"/>
      <c r="KB36" s="143"/>
      <c r="KC36" s="143"/>
      <c r="KD36" s="143"/>
      <c r="KE36" s="143"/>
      <c r="KF36" s="143"/>
      <c r="KG36" s="143"/>
      <c r="KH36" s="143"/>
      <c r="KI36" s="143"/>
      <c r="KJ36" s="143"/>
      <c r="KK36" s="143"/>
      <c r="KL36" s="143"/>
      <c r="KM36" s="143"/>
      <c r="KN36" s="143"/>
      <c r="KO36" s="143"/>
      <c r="KP36" s="143"/>
      <c r="KQ36" s="143"/>
      <c r="KR36" s="143"/>
      <c r="KS36" s="143"/>
      <c r="KT36" s="143"/>
      <c r="KU36" s="143"/>
      <c r="KV36" s="143"/>
      <c r="KW36" s="143"/>
      <c r="KX36" s="143"/>
      <c r="KY36" s="143"/>
      <c r="KZ36" s="143"/>
      <c r="LA36" s="143"/>
      <c r="LB36" s="143"/>
      <c r="LC36" s="143"/>
      <c r="LD36" s="143"/>
      <c r="LE36" s="143"/>
      <c r="LF36" s="143"/>
      <c r="LG36" s="143"/>
      <c r="LH36" s="143"/>
      <c r="LI36" s="143"/>
      <c r="LJ36" s="143"/>
      <c r="LK36" s="143"/>
      <c r="LL36" s="143"/>
      <c r="LM36" s="143"/>
      <c r="LN36" s="143"/>
      <c r="LO36" s="143"/>
      <c r="LP36" s="143"/>
      <c r="LQ36" s="143"/>
      <c r="LR36" s="143"/>
      <c r="LS36" s="143"/>
      <c r="LT36" s="143"/>
      <c r="LU36" s="143"/>
      <c r="LV36" s="143"/>
      <c r="LW36" s="143"/>
      <c r="LX36" s="143"/>
      <c r="LY36" s="143"/>
      <c r="LZ36" s="143"/>
      <c r="MA36" s="143"/>
      <c r="MB36" s="143"/>
      <c r="MC36" s="143"/>
      <c r="MD36" s="143"/>
      <c r="ME36" s="143"/>
      <c r="MF36" s="143"/>
      <c r="MG36" s="143"/>
      <c r="MH36" s="143"/>
      <c r="MI36" s="143"/>
      <c r="MJ36" s="143"/>
      <c r="MK36" s="143"/>
      <c r="ML36" s="143"/>
      <c r="MM36" s="143"/>
      <c r="MN36" s="143"/>
      <c r="MO36" s="143"/>
      <c r="MP36" s="143"/>
      <c r="MQ36" s="143"/>
      <c r="MR36" s="143"/>
      <c r="MS36" s="143"/>
      <c r="MT36" s="143"/>
      <c r="MU36" s="143"/>
      <c r="MV36" s="143"/>
      <c r="MW36" s="143"/>
      <c r="MX36" s="143"/>
      <c r="MY36" s="143"/>
      <c r="MZ36" s="143"/>
      <c r="NA36" s="143"/>
      <c r="NB36" s="143"/>
      <c r="NC36" s="143"/>
      <c r="ND36" s="143"/>
      <c r="NE36" s="143"/>
      <c r="NF36" s="143"/>
      <c r="NG36" s="143"/>
      <c r="NH36" s="143"/>
      <c r="NI36" s="143"/>
      <c r="NJ36" s="143"/>
      <c r="NK36" s="143"/>
      <c r="NL36" s="143"/>
      <c r="NM36" s="143"/>
      <c r="NN36" s="143"/>
      <c r="NO36" s="143"/>
      <c r="NP36" s="143"/>
      <c r="NQ36" s="143"/>
      <c r="NR36" s="143"/>
      <c r="NS36" s="143"/>
      <c r="NT36" s="143"/>
      <c r="NU36" s="143"/>
      <c r="NV36" s="143"/>
      <c r="NW36" s="143"/>
      <c r="NX36" s="143"/>
      <c r="NY36" s="143"/>
      <c r="NZ36" s="143"/>
      <c r="OA36" s="143"/>
      <c r="OB36" s="143"/>
      <c r="OC36" s="143"/>
      <c r="OD36" s="143"/>
      <c r="OE36" s="143"/>
      <c r="OF36" s="143"/>
      <c r="OG36" s="143"/>
      <c r="OH36" s="143"/>
      <c r="OI36" s="143"/>
      <c r="OJ36" s="143"/>
      <c r="OK36" s="143"/>
      <c r="OL36" s="143"/>
      <c r="OM36" s="143"/>
      <c r="ON36" s="143"/>
      <c r="OO36" s="143"/>
      <c r="OP36" s="143"/>
      <c r="OQ36" s="143"/>
      <c r="OR36" s="143"/>
      <c r="OS36" s="143"/>
      <c r="OT36" s="143"/>
      <c r="OU36" s="143"/>
      <c r="OV36" s="143"/>
      <c r="OW36" s="143"/>
      <c r="OX36" s="143"/>
      <c r="OY36" s="143"/>
      <c r="OZ36" s="143"/>
      <c r="PA36" s="143"/>
      <c r="PB36" s="143"/>
      <c r="PC36" s="143"/>
      <c r="PD36" s="143"/>
      <c r="PE36" s="143"/>
      <c r="PF36" s="143"/>
      <c r="PG36" s="143"/>
      <c r="PH36" s="143"/>
      <c r="PI36" s="143"/>
      <c r="PJ36" s="143"/>
      <c r="PK36" s="143"/>
      <c r="PL36" s="143"/>
      <c r="PM36" s="143"/>
      <c r="PN36" s="143"/>
      <c r="PO36" s="143"/>
      <c r="PP36" s="143"/>
      <c r="PQ36" s="143"/>
      <c r="PR36" s="143"/>
      <c r="PS36" s="143"/>
      <c r="PT36" s="143"/>
      <c r="PU36" s="143"/>
      <c r="PV36" s="143"/>
      <c r="PW36" s="143"/>
      <c r="PX36" s="143"/>
      <c r="PY36" s="143"/>
      <c r="PZ36" s="143"/>
      <c r="QA36" s="143"/>
      <c r="QB36" s="143"/>
      <c r="QC36" s="143"/>
      <c r="QD36" s="143"/>
      <c r="QE36" s="143"/>
      <c r="QF36" s="143"/>
      <c r="QG36" s="143"/>
      <c r="QH36" s="143"/>
      <c r="QI36" s="143"/>
      <c r="QJ36" s="143"/>
      <c r="QK36" s="143"/>
      <c r="QL36" s="143"/>
      <c r="QM36" s="143"/>
      <c r="QN36" s="143"/>
      <c r="QO36" s="143"/>
      <c r="QP36" s="143"/>
      <c r="QQ36" s="143"/>
      <c r="QR36" s="143"/>
      <c r="QS36" s="143"/>
      <c r="QT36" s="143"/>
      <c r="QU36" s="143"/>
      <c r="QV36" s="143"/>
      <c r="QW36" s="143"/>
      <c r="QX36" s="143"/>
      <c r="QY36" s="143"/>
      <c r="QZ36" s="143"/>
      <c r="RA36" s="143"/>
      <c r="RB36" s="143"/>
      <c r="RC36" s="143"/>
      <c r="RD36" s="143"/>
      <c r="RE36" s="143"/>
      <c r="RF36" s="143"/>
      <c r="RG36" s="143"/>
      <c r="RH36" s="143"/>
      <c r="RI36" s="143"/>
      <c r="RJ36" s="143"/>
      <c r="RK36" s="143"/>
      <c r="RL36" s="143"/>
      <c r="RM36" s="143"/>
      <c r="RN36" s="143"/>
      <c r="RO36" s="143"/>
      <c r="RP36" s="143"/>
      <c r="RQ36" s="143"/>
      <c r="RR36" s="143"/>
      <c r="RS36" s="143"/>
      <c r="RT36" s="143"/>
      <c r="RU36" s="143"/>
      <c r="RV36" s="143"/>
      <c r="RW36" s="143"/>
      <c r="RX36" s="143"/>
      <c r="RY36" s="143"/>
      <c r="RZ36" s="143"/>
      <c r="SA36" s="143"/>
      <c r="SB36" s="143"/>
      <c r="SC36" s="143"/>
      <c r="SD36" s="143"/>
      <c r="SE36" s="143"/>
      <c r="SF36" s="143"/>
      <c r="SG36" s="143"/>
      <c r="SH36" s="143"/>
      <c r="SI36" s="143"/>
      <c r="SJ36" s="143"/>
      <c r="SK36" s="143"/>
      <c r="SL36" s="143"/>
      <c r="SM36" s="143"/>
      <c r="SN36" s="143"/>
      <c r="SO36" s="143"/>
      <c r="SP36" s="143"/>
      <c r="SQ36" s="143"/>
      <c r="SR36" s="143"/>
      <c r="SS36" s="143"/>
      <c r="ST36" s="143"/>
      <c r="SU36" s="143"/>
      <c r="SV36" s="143"/>
      <c r="SW36" s="143"/>
      <c r="SX36" s="143"/>
      <c r="SY36" s="143"/>
      <c r="SZ36" s="143"/>
      <c r="TA36" s="143"/>
      <c r="TB36" s="143"/>
      <c r="TC36" s="143"/>
      <c r="TD36" s="143"/>
      <c r="TE36" s="143"/>
      <c r="TF36" s="143"/>
      <c r="TG36" s="143"/>
      <c r="TH36" s="143"/>
      <c r="TI36" s="143"/>
      <c r="TJ36" s="143"/>
      <c r="TK36" s="143"/>
      <c r="TL36" s="143"/>
      <c r="TM36" s="143"/>
      <c r="TN36" s="143"/>
      <c r="TO36" s="143"/>
      <c r="TP36" s="143"/>
      <c r="TQ36" s="143"/>
      <c r="TR36" s="143"/>
      <c r="TS36" s="143"/>
      <c r="TT36" s="143"/>
      <c r="TU36" s="143"/>
      <c r="TV36" s="143"/>
      <c r="TW36" s="143"/>
      <c r="TX36" s="143"/>
      <c r="TY36" s="143"/>
      <c r="TZ36" s="143"/>
      <c r="UA36" s="143"/>
      <c r="UB36" s="143"/>
      <c r="UC36" s="143"/>
      <c r="UD36" s="143"/>
      <c r="UE36" s="143"/>
      <c r="UF36" s="143"/>
      <c r="UG36" s="143"/>
      <c r="UH36" s="143"/>
      <c r="UI36" s="143"/>
      <c r="UJ36" s="143"/>
      <c r="UK36" s="143"/>
      <c r="UL36" s="143"/>
      <c r="UM36" s="143"/>
      <c r="UN36" s="143"/>
      <c r="UO36" s="143"/>
      <c r="UP36" s="143"/>
      <c r="UQ36" s="143"/>
      <c r="UR36" s="143"/>
      <c r="US36" s="143"/>
      <c r="UT36" s="143"/>
      <c r="UU36" s="143"/>
      <c r="UV36" s="143"/>
      <c r="UW36" s="143"/>
      <c r="UX36" s="143"/>
      <c r="UY36" s="143"/>
      <c r="UZ36" s="143"/>
      <c r="VA36" s="143"/>
      <c r="VB36" s="143"/>
      <c r="VC36" s="143"/>
      <c r="VD36" s="143"/>
      <c r="VE36" s="143"/>
      <c r="VF36" s="143"/>
      <c r="VG36" s="143"/>
      <c r="VH36" s="143"/>
      <c r="VI36" s="143"/>
      <c r="VJ36" s="143"/>
      <c r="VK36" s="143"/>
      <c r="VL36" s="143"/>
      <c r="VM36" s="143"/>
      <c r="VN36" s="143"/>
      <c r="VO36" s="143"/>
      <c r="VP36" s="143"/>
      <c r="VQ36" s="143"/>
      <c r="VR36" s="143"/>
      <c r="VS36" s="143"/>
      <c r="VT36" s="143"/>
      <c r="VU36" s="143"/>
      <c r="VV36" s="143"/>
      <c r="VW36" s="143"/>
      <c r="VX36" s="143"/>
      <c r="VY36" s="143"/>
      <c r="VZ36" s="143"/>
      <c r="WA36" s="143"/>
      <c r="WB36" s="143"/>
      <c r="WC36" s="143"/>
      <c r="WD36" s="143"/>
      <c r="WE36" s="143"/>
      <c r="WF36" s="143"/>
      <c r="WG36" s="143"/>
      <c r="WH36" s="143"/>
      <c r="WI36" s="143"/>
      <c r="WJ36" s="143"/>
      <c r="WK36" s="143"/>
      <c r="WL36" s="143"/>
      <c r="WM36" s="143"/>
      <c r="WN36" s="143"/>
      <c r="WO36" s="143"/>
      <c r="WP36" s="143"/>
      <c r="WQ36" s="143"/>
      <c r="WR36" s="143"/>
      <c r="WS36" s="143"/>
      <c r="WT36" s="143"/>
      <c r="WU36" s="143"/>
      <c r="WV36" s="143"/>
      <c r="WW36" s="143"/>
      <c r="WX36" s="143"/>
      <c r="WY36" s="143"/>
      <c r="WZ36" s="143"/>
      <c r="XA36" s="143"/>
      <c r="XB36" s="143"/>
      <c r="XC36" s="143"/>
      <c r="XD36" s="143"/>
      <c r="XE36" s="143"/>
      <c r="XF36" s="143"/>
      <c r="XG36" s="143"/>
      <c r="XH36" s="143"/>
      <c r="XI36" s="143"/>
      <c r="XJ36" s="143"/>
      <c r="XK36" s="143"/>
      <c r="XL36" s="143"/>
      <c r="XM36" s="143"/>
      <c r="XN36" s="143"/>
      <c r="XO36" s="143"/>
      <c r="XP36" s="143"/>
      <c r="XQ36" s="143"/>
      <c r="XR36" s="143"/>
      <c r="XS36" s="143"/>
      <c r="XT36" s="143"/>
      <c r="XU36" s="143"/>
      <c r="XV36" s="143"/>
      <c r="XW36" s="143"/>
      <c r="XX36" s="143"/>
      <c r="XY36" s="143"/>
      <c r="XZ36" s="143"/>
      <c r="YA36" s="143"/>
      <c r="YB36" s="143"/>
      <c r="YC36" s="143"/>
      <c r="YD36" s="143"/>
    </row>
    <row r="37" spans="1:654" s="144" customFormat="1" ht="12" customHeight="1">
      <c r="A37" s="140"/>
      <c r="B37" s="141"/>
      <c r="C37" s="306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8"/>
      <c r="Y37" s="141"/>
      <c r="Z37" s="141"/>
      <c r="AA37" s="306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8"/>
      <c r="AW37" s="142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K37" s="143"/>
      <c r="CL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3"/>
      <c r="CW37" s="143"/>
      <c r="CX37" s="143"/>
      <c r="CY37" s="143"/>
      <c r="CZ37" s="143"/>
      <c r="DA37" s="143"/>
      <c r="DB37" s="143"/>
      <c r="DC37" s="143"/>
      <c r="DD37" s="143"/>
      <c r="DE37" s="143"/>
      <c r="DF37" s="143"/>
      <c r="DG37" s="143"/>
      <c r="DH37" s="143"/>
      <c r="DI37" s="143"/>
      <c r="DJ37" s="143"/>
      <c r="DK37" s="143"/>
      <c r="DL37" s="143"/>
      <c r="DM37" s="143"/>
      <c r="DN37" s="143"/>
      <c r="DO37" s="143"/>
      <c r="DP37" s="143"/>
      <c r="DQ37" s="143"/>
      <c r="DR37" s="143"/>
      <c r="DS37" s="143"/>
      <c r="DT37" s="143"/>
      <c r="DU37" s="143"/>
      <c r="DV37" s="143"/>
      <c r="DW37" s="143"/>
      <c r="DX37" s="143"/>
      <c r="DY37" s="143"/>
      <c r="DZ37" s="143"/>
      <c r="EA37" s="143"/>
      <c r="EB37" s="143"/>
      <c r="EC37" s="143"/>
      <c r="ED37" s="143"/>
      <c r="EE37" s="143"/>
      <c r="EF37" s="143"/>
      <c r="EG37" s="143"/>
      <c r="EH37" s="143"/>
      <c r="EI37" s="143"/>
      <c r="EJ37" s="143"/>
      <c r="EK37" s="143"/>
      <c r="EL37" s="143"/>
      <c r="EM37" s="143"/>
      <c r="EN37" s="143"/>
      <c r="EO37" s="143"/>
      <c r="EP37" s="143"/>
      <c r="EQ37" s="143"/>
      <c r="ER37" s="143"/>
      <c r="ES37" s="143"/>
      <c r="ET37" s="143"/>
      <c r="EU37" s="143"/>
      <c r="EV37" s="143"/>
      <c r="EW37" s="143"/>
      <c r="EX37" s="143"/>
      <c r="EY37" s="143"/>
      <c r="EZ37" s="143"/>
      <c r="FA37" s="143"/>
      <c r="FB37" s="143"/>
      <c r="FC37" s="143"/>
      <c r="FD37" s="143"/>
      <c r="FE37" s="143"/>
      <c r="FF37" s="143"/>
      <c r="FG37" s="143"/>
      <c r="FH37" s="143"/>
      <c r="FI37" s="143"/>
      <c r="FJ37" s="143"/>
      <c r="FK37" s="143"/>
      <c r="FL37" s="143"/>
      <c r="FM37" s="143"/>
      <c r="FN37" s="143"/>
      <c r="FO37" s="143"/>
      <c r="FP37" s="143"/>
      <c r="FQ37" s="143"/>
      <c r="FR37" s="143"/>
      <c r="FS37" s="143"/>
      <c r="FT37" s="143"/>
      <c r="FU37" s="143"/>
      <c r="FV37" s="143"/>
      <c r="FW37" s="143"/>
      <c r="FX37" s="143"/>
      <c r="FY37" s="143"/>
      <c r="FZ37" s="143"/>
      <c r="GA37" s="143"/>
      <c r="GB37" s="143"/>
      <c r="GC37" s="143"/>
      <c r="GD37" s="143"/>
      <c r="GE37" s="143"/>
      <c r="GF37" s="143"/>
      <c r="GG37" s="143"/>
      <c r="GH37" s="143"/>
      <c r="GI37" s="143"/>
      <c r="GJ37" s="143"/>
      <c r="GK37" s="143"/>
      <c r="GL37" s="143"/>
      <c r="GM37" s="143"/>
      <c r="GN37" s="143"/>
      <c r="GO37" s="143"/>
      <c r="GP37" s="143"/>
      <c r="GQ37" s="143"/>
      <c r="GR37" s="143"/>
      <c r="GS37" s="143"/>
      <c r="GT37" s="143"/>
      <c r="GU37" s="143"/>
      <c r="GV37" s="143"/>
      <c r="GW37" s="143"/>
      <c r="GX37" s="143"/>
      <c r="GY37" s="143"/>
      <c r="GZ37" s="143"/>
      <c r="HA37" s="143"/>
      <c r="HB37" s="143"/>
      <c r="HC37" s="143"/>
      <c r="HD37" s="143"/>
      <c r="HE37" s="143"/>
      <c r="HF37" s="143"/>
      <c r="HG37" s="143"/>
      <c r="HH37" s="143"/>
      <c r="HI37" s="143"/>
      <c r="HJ37" s="143"/>
      <c r="HK37" s="143"/>
      <c r="HL37" s="143"/>
      <c r="HM37" s="143"/>
      <c r="HN37" s="143"/>
      <c r="HO37" s="143"/>
      <c r="HP37" s="143"/>
      <c r="HQ37" s="143"/>
      <c r="HR37" s="143"/>
      <c r="HS37" s="143"/>
      <c r="HT37" s="143"/>
      <c r="HU37" s="143"/>
      <c r="HV37" s="143"/>
      <c r="HW37" s="143"/>
      <c r="HX37" s="143"/>
      <c r="HY37" s="143"/>
      <c r="HZ37" s="143"/>
      <c r="IA37" s="143"/>
      <c r="IB37" s="143"/>
      <c r="IC37" s="143"/>
      <c r="ID37" s="143"/>
      <c r="IE37" s="143"/>
      <c r="IF37" s="143"/>
      <c r="IG37" s="143"/>
      <c r="IH37" s="143"/>
      <c r="II37" s="143"/>
      <c r="IJ37" s="143"/>
      <c r="IK37" s="143"/>
      <c r="IL37" s="143"/>
      <c r="IM37" s="143"/>
      <c r="IN37" s="143"/>
      <c r="IO37" s="143"/>
      <c r="IP37" s="143"/>
      <c r="IQ37" s="143"/>
      <c r="IR37" s="143"/>
      <c r="IS37" s="143"/>
      <c r="IT37" s="143"/>
      <c r="IU37" s="143"/>
      <c r="IV37" s="143"/>
      <c r="IW37" s="143"/>
      <c r="IX37" s="143"/>
      <c r="IY37" s="143"/>
      <c r="IZ37" s="143"/>
      <c r="JA37" s="143"/>
      <c r="JB37" s="143"/>
      <c r="JC37" s="143"/>
      <c r="JD37" s="143"/>
      <c r="JE37" s="143"/>
      <c r="JF37" s="143"/>
      <c r="JG37" s="143"/>
      <c r="JH37" s="143"/>
      <c r="JI37" s="143"/>
      <c r="JJ37" s="143"/>
      <c r="JK37" s="143"/>
      <c r="JL37" s="143"/>
      <c r="JM37" s="143"/>
      <c r="JN37" s="143"/>
      <c r="JO37" s="143"/>
      <c r="JP37" s="143"/>
      <c r="JQ37" s="143"/>
      <c r="JR37" s="143"/>
      <c r="JS37" s="143"/>
      <c r="JT37" s="143"/>
      <c r="JU37" s="143"/>
      <c r="JV37" s="143"/>
      <c r="JW37" s="143"/>
      <c r="JX37" s="143"/>
      <c r="JY37" s="143"/>
      <c r="JZ37" s="143"/>
      <c r="KA37" s="143"/>
      <c r="KB37" s="143"/>
      <c r="KC37" s="143"/>
      <c r="KD37" s="143"/>
      <c r="KE37" s="143"/>
      <c r="KF37" s="143"/>
      <c r="KG37" s="143"/>
      <c r="KH37" s="143"/>
      <c r="KI37" s="143"/>
      <c r="KJ37" s="143"/>
      <c r="KK37" s="143"/>
      <c r="KL37" s="143"/>
      <c r="KM37" s="143"/>
      <c r="KN37" s="143"/>
      <c r="KO37" s="143"/>
      <c r="KP37" s="143"/>
      <c r="KQ37" s="143"/>
      <c r="KR37" s="143"/>
      <c r="KS37" s="143"/>
      <c r="KT37" s="143"/>
      <c r="KU37" s="143"/>
      <c r="KV37" s="143"/>
      <c r="KW37" s="143"/>
      <c r="KX37" s="143"/>
      <c r="KY37" s="143"/>
      <c r="KZ37" s="143"/>
      <c r="LA37" s="143"/>
      <c r="LB37" s="143"/>
      <c r="LC37" s="143"/>
      <c r="LD37" s="143"/>
      <c r="LE37" s="143"/>
      <c r="LF37" s="143"/>
      <c r="LG37" s="143"/>
      <c r="LH37" s="143"/>
      <c r="LI37" s="143"/>
      <c r="LJ37" s="143"/>
      <c r="LK37" s="143"/>
      <c r="LL37" s="143"/>
      <c r="LM37" s="143"/>
      <c r="LN37" s="143"/>
      <c r="LO37" s="143"/>
      <c r="LP37" s="143"/>
      <c r="LQ37" s="143"/>
      <c r="LR37" s="143"/>
      <c r="LS37" s="143"/>
      <c r="LT37" s="143"/>
      <c r="LU37" s="143"/>
      <c r="LV37" s="143"/>
      <c r="LW37" s="143"/>
      <c r="LX37" s="143"/>
      <c r="LY37" s="143"/>
      <c r="LZ37" s="143"/>
      <c r="MA37" s="143"/>
      <c r="MB37" s="143"/>
      <c r="MC37" s="143"/>
      <c r="MD37" s="143"/>
      <c r="ME37" s="143"/>
      <c r="MF37" s="143"/>
      <c r="MG37" s="143"/>
      <c r="MH37" s="143"/>
      <c r="MI37" s="143"/>
      <c r="MJ37" s="143"/>
      <c r="MK37" s="143"/>
      <c r="ML37" s="143"/>
      <c r="MM37" s="143"/>
      <c r="MN37" s="143"/>
      <c r="MO37" s="143"/>
      <c r="MP37" s="143"/>
      <c r="MQ37" s="143"/>
      <c r="MR37" s="143"/>
      <c r="MS37" s="143"/>
      <c r="MT37" s="143"/>
      <c r="MU37" s="143"/>
      <c r="MV37" s="143"/>
      <c r="MW37" s="143"/>
      <c r="MX37" s="143"/>
      <c r="MY37" s="143"/>
      <c r="MZ37" s="143"/>
      <c r="NA37" s="143"/>
      <c r="NB37" s="143"/>
      <c r="NC37" s="143"/>
      <c r="ND37" s="143"/>
      <c r="NE37" s="143"/>
      <c r="NF37" s="143"/>
      <c r="NG37" s="143"/>
      <c r="NH37" s="143"/>
      <c r="NI37" s="143"/>
      <c r="NJ37" s="143"/>
      <c r="NK37" s="143"/>
      <c r="NL37" s="143"/>
      <c r="NM37" s="143"/>
      <c r="NN37" s="143"/>
      <c r="NO37" s="143"/>
      <c r="NP37" s="143"/>
      <c r="NQ37" s="143"/>
      <c r="NR37" s="143"/>
      <c r="NS37" s="143"/>
      <c r="NT37" s="143"/>
      <c r="NU37" s="143"/>
      <c r="NV37" s="143"/>
      <c r="NW37" s="143"/>
      <c r="NX37" s="143"/>
      <c r="NY37" s="143"/>
      <c r="NZ37" s="143"/>
      <c r="OA37" s="143"/>
      <c r="OB37" s="143"/>
      <c r="OC37" s="143"/>
      <c r="OD37" s="143"/>
      <c r="OE37" s="143"/>
      <c r="OF37" s="143"/>
      <c r="OG37" s="143"/>
      <c r="OH37" s="143"/>
      <c r="OI37" s="143"/>
      <c r="OJ37" s="143"/>
      <c r="OK37" s="143"/>
      <c r="OL37" s="143"/>
      <c r="OM37" s="143"/>
      <c r="ON37" s="143"/>
      <c r="OO37" s="143"/>
      <c r="OP37" s="143"/>
      <c r="OQ37" s="143"/>
      <c r="OR37" s="143"/>
      <c r="OS37" s="143"/>
      <c r="OT37" s="143"/>
      <c r="OU37" s="143"/>
      <c r="OV37" s="143"/>
      <c r="OW37" s="143"/>
      <c r="OX37" s="143"/>
      <c r="OY37" s="143"/>
      <c r="OZ37" s="143"/>
      <c r="PA37" s="143"/>
      <c r="PB37" s="143"/>
      <c r="PC37" s="143"/>
      <c r="PD37" s="143"/>
      <c r="PE37" s="143"/>
      <c r="PF37" s="143"/>
      <c r="PG37" s="143"/>
      <c r="PH37" s="143"/>
      <c r="PI37" s="143"/>
      <c r="PJ37" s="143"/>
      <c r="PK37" s="143"/>
      <c r="PL37" s="143"/>
      <c r="PM37" s="143"/>
      <c r="PN37" s="143"/>
      <c r="PO37" s="143"/>
      <c r="PP37" s="143"/>
      <c r="PQ37" s="143"/>
      <c r="PR37" s="143"/>
      <c r="PS37" s="143"/>
      <c r="PT37" s="143"/>
      <c r="PU37" s="143"/>
      <c r="PV37" s="143"/>
      <c r="PW37" s="143"/>
      <c r="PX37" s="143"/>
      <c r="PY37" s="143"/>
      <c r="PZ37" s="143"/>
      <c r="QA37" s="143"/>
      <c r="QB37" s="143"/>
      <c r="QC37" s="143"/>
      <c r="QD37" s="143"/>
      <c r="QE37" s="143"/>
      <c r="QF37" s="143"/>
      <c r="QG37" s="143"/>
      <c r="QH37" s="143"/>
      <c r="QI37" s="143"/>
      <c r="QJ37" s="143"/>
      <c r="QK37" s="143"/>
      <c r="QL37" s="143"/>
      <c r="QM37" s="143"/>
      <c r="QN37" s="143"/>
      <c r="QO37" s="143"/>
      <c r="QP37" s="143"/>
      <c r="QQ37" s="143"/>
      <c r="QR37" s="143"/>
      <c r="QS37" s="143"/>
      <c r="QT37" s="143"/>
      <c r="QU37" s="143"/>
      <c r="QV37" s="143"/>
      <c r="QW37" s="143"/>
      <c r="QX37" s="143"/>
      <c r="QY37" s="143"/>
      <c r="QZ37" s="143"/>
      <c r="RA37" s="143"/>
      <c r="RB37" s="143"/>
      <c r="RC37" s="143"/>
      <c r="RD37" s="143"/>
      <c r="RE37" s="143"/>
      <c r="RF37" s="143"/>
      <c r="RG37" s="143"/>
      <c r="RH37" s="143"/>
      <c r="RI37" s="143"/>
      <c r="RJ37" s="143"/>
      <c r="RK37" s="143"/>
      <c r="RL37" s="143"/>
      <c r="RM37" s="143"/>
      <c r="RN37" s="143"/>
      <c r="RO37" s="143"/>
      <c r="RP37" s="143"/>
      <c r="RQ37" s="143"/>
      <c r="RR37" s="143"/>
      <c r="RS37" s="143"/>
      <c r="RT37" s="143"/>
      <c r="RU37" s="143"/>
      <c r="RV37" s="143"/>
      <c r="RW37" s="143"/>
      <c r="RX37" s="143"/>
      <c r="RY37" s="143"/>
      <c r="RZ37" s="143"/>
      <c r="SA37" s="143"/>
      <c r="SB37" s="143"/>
      <c r="SC37" s="143"/>
      <c r="SD37" s="143"/>
      <c r="SE37" s="143"/>
      <c r="SF37" s="143"/>
      <c r="SG37" s="143"/>
      <c r="SH37" s="143"/>
      <c r="SI37" s="143"/>
      <c r="SJ37" s="143"/>
      <c r="SK37" s="143"/>
      <c r="SL37" s="143"/>
      <c r="SM37" s="143"/>
      <c r="SN37" s="143"/>
      <c r="SO37" s="143"/>
      <c r="SP37" s="143"/>
      <c r="SQ37" s="143"/>
      <c r="SR37" s="143"/>
      <c r="SS37" s="143"/>
      <c r="ST37" s="143"/>
      <c r="SU37" s="143"/>
      <c r="SV37" s="143"/>
      <c r="SW37" s="143"/>
      <c r="SX37" s="143"/>
      <c r="SY37" s="143"/>
      <c r="SZ37" s="143"/>
      <c r="TA37" s="143"/>
      <c r="TB37" s="143"/>
      <c r="TC37" s="143"/>
      <c r="TD37" s="143"/>
      <c r="TE37" s="143"/>
      <c r="TF37" s="143"/>
      <c r="TG37" s="143"/>
      <c r="TH37" s="143"/>
      <c r="TI37" s="143"/>
      <c r="TJ37" s="143"/>
      <c r="TK37" s="143"/>
      <c r="TL37" s="143"/>
      <c r="TM37" s="143"/>
      <c r="TN37" s="143"/>
      <c r="TO37" s="143"/>
      <c r="TP37" s="143"/>
      <c r="TQ37" s="143"/>
      <c r="TR37" s="143"/>
      <c r="TS37" s="143"/>
      <c r="TT37" s="143"/>
      <c r="TU37" s="143"/>
      <c r="TV37" s="143"/>
      <c r="TW37" s="143"/>
      <c r="TX37" s="143"/>
      <c r="TY37" s="143"/>
      <c r="TZ37" s="143"/>
      <c r="UA37" s="143"/>
      <c r="UB37" s="143"/>
      <c r="UC37" s="143"/>
      <c r="UD37" s="143"/>
      <c r="UE37" s="143"/>
      <c r="UF37" s="143"/>
      <c r="UG37" s="143"/>
      <c r="UH37" s="143"/>
      <c r="UI37" s="143"/>
      <c r="UJ37" s="143"/>
      <c r="UK37" s="143"/>
      <c r="UL37" s="143"/>
      <c r="UM37" s="143"/>
      <c r="UN37" s="143"/>
      <c r="UO37" s="143"/>
      <c r="UP37" s="143"/>
      <c r="UQ37" s="143"/>
      <c r="UR37" s="143"/>
      <c r="US37" s="143"/>
      <c r="UT37" s="143"/>
      <c r="UU37" s="143"/>
      <c r="UV37" s="143"/>
      <c r="UW37" s="143"/>
      <c r="UX37" s="143"/>
      <c r="UY37" s="143"/>
      <c r="UZ37" s="143"/>
      <c r="VA37" s="143"/>
      <c r="VB37" s="143"/>
      <c r="VC37" s="143"/>
      <c r="VD37" s="143"/>
      <c r="VE37" s="143"/>
      <c r="VF37" s="143"/>
      <c r="VG37" s="143"/>
      <c r="VH37" s="143"/>
      <c r="VI37" s="143"/>
      <c r="VJ37" s="143"/>
      <c r="VK37" s="143"/>
      <c r="VL37" s="143"/>
      <c r="VM37" s="143"/>
      <c r="VN37" s="143"/>
      <c r="VO37" s="143"/>
      <c r="VP37" s="143"/>
      <c r="VQ37" s="143"/>
      <c r="VR37" s="143"/>
      <c r="VS37" s="143"/>
      <c r="VT37" s="143"/>
      <c r="VU37" s="143"/>
      <c r="VV37" s="143"/>
      <c r="VW37" s="143"/>
      <c r="VX37" s="143"/>
      <c r="VY37" s="143"/>
      <c r="VZ37" s="143"/>
      <c r="WA37" s="143"/>
      <c r="WB37" s="143"/>
      <c r="WC37" s="143"/>
      <c r="WD37" s="143"/>
      <c r="WE37" s="143"/>
      <c r="WF37" s="143"/>
      <c r="WG37" s="143"/>
      <c r="WH37" s="143"/>
      <c r="WI37" s="143"/>
      <c r="WJ37" s="143"/>
      <c r="WK37" s="143"/>
      <c r="WL37" s="143"/>
      <c r="WM37" s="143"/>
      <c r="WN37" s="143"/>
      <c r="WO37" s="143"/>
      <c r="WP37" s="143"/>
      <c r="WQ37" s="143"/>
      <c r="WR37" s="143"/>
      <c r="WS37" s="143"/>
      <c r="WT37" s="143"/>
      <c r="WU37" s="143"/>
      <c r="WV37" s="143"/>
      <c r="WW37" s="143"/>
      <c r="WX37" s="143"/>
      <c r="WY37" s="143"/>
      <c r="WZ37" s="143"/>
      <c r="XA37" s="143"/>
      <c r="XB37" s="143"/>
      <c r="XC37" s="143"/>
      <c r="XD37" s="143"/>
      <c r="XE37" s="143"/>
      <c r="XF37" s="143"/>
      <c r="XG37" s="143"/>
      <c r="XH37" s="143"/>
      <c r="XI37" s="143"/>
      <c r="XJ37" s="143"/>
      <c r="XK37" s="143"/>
      <c r="XL37" s="143"/>
      <c r="XM37" s="143"/>
      <c r="XN37" s="143"/>
      <c r="XO37" s="143"/>
      <c r="XP37" s="143"/>
      <c r="XQ37" s="143"/>
      <c r="XR37" s="143"/>
      <c r="XS37" s="143"/>
      <c r="XT37" s="143"/>
      <c r="XU37" s="143"/>
      <c r="XV37" s="143"/>
      <c r="XW37" s="143"/>
      <c r="XX37" s="143"/>
      <c r="XY37" s="143"/>
      <c r="XZ37" s="143"/>
      <c r="YA37" s="143"/>
      <c r="YB37" s="143"/>
      <c r="YC37" s="143"/>
      <c r="YD37" s="143"/>
    </row>
    <row r="38" spans="1:654" ht="12" customHeight="1" thickBot="1">
      <c r="A38" s="110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4"/>
    </row>
    <row r="39" spans="1:654" ht="12" customHeight="1">
      <c r="A39" s="110"/>
      <c r="B39" s="123"/>
      <c r="C39" s="309" t="s">
        <v>289</v>
      </c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1"/>
      <c r="U39" s="315" t="s">
        <v>290</v>
      </c>
      <c r="V39" s="310"/>
      <c r="W39" s="310"/>
      <c r="X39" s="316"/>
      <c r="Y39" s="123"/>
      <c r="Z39" s="123"/>
      <c r="AA39" s="309" t="s">
        <v>291</v>
      </c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310"/>
      <c r="AM39" s="310"/>
      <c r="AN39" s="310"/>
      <c r="AO39" s="311"/>
      <c r="AP39" s="315" t="s">
        <v>290</v>
      </c>
      <c r="AQ39" s="310"/>
      <c r="AR39" s="310"/>
      <c r="AS39" s="316"/>
      <c r="AT39" s="315" t="s">
        <v>292</v>
      </c>
      <c r="AU39" s="310"/>
      <c r="AV39" s="316"/>
      <c r="AW39" s="124"/>
    </row>
    <row r="40" spans="1:654" ht="12" customHeight="1" thickBot="1">
      <c r="A40" s="110"/>
      <c r="B40" s="123"/>
      <c r="C40" s="312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4"/>
      <c r="U40" s="317"/>
      <c r="V40" s="313"/>
      <c r="W40" s="313"/>
      <c r="X40" s="318"/>
      <c r="Y40" s="123"/>
      <c r="Z40" s="123"/>
      <c r="AA40" s="312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4"/>
      <c r="AP40" s="317"/>
      <c r="AQ40" s="313"/>
      <c r="AR40" s="313"/>
      <c r="AS40" s="318"/>
      <c r="AT40" s="317"/>
      <c r="AU40" s="313"/>
      <c r="AV40" s="318"/>
      <c r="AW40" s="124"/>
    </row>
    <row r="41" spans="1:654" ht="12" customHeight="1">
      <c r="A41" s="110"/>
      <c r="B41" s="123"/>
      <c r="C41" s="210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4"/>
      <c r="V41" s="215"/>
      <c r="W41" s="215"/>
      <c r="X41" s="216"/>
      <c r="Y41" s="123"/>
      <c r="Z41" s="123"/>
      <c r="AA41" s="283" t="s">
        <v>293</v>
      </c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7"/>
      <c r="AQ41" s="287"/>
      <c r="AR41" s="287"/>
      <c r="AS41" s="287"/>
      <c r="AT41" s="289" t="str">
        <f t="shared" ref="AT41" si="0">IF($AP$67=0,"",AP41/$AP$67)</f>
        <v/>
      </c>
      <c r="AU41" s="289"/>
      <c r="AV41" s="290"/>
      <c r="AW41" s="124"/>
    </row>
    <row r="42" spans="1:654" ht="12" customHeight="1" thickBot="1">
      <c r="A42" s="110"/>
      <c r="B42" s="123"/>
      <c r="C42" s="230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2"/>
      <c r="V42" s="233"/>
      <c r="W42" s="233"/>
      <c r="X42" s="234"/>
      <c r="Y42" s="123"/>
      <c r="Z42" s="123"/>
      <c r="AA42" s="285"/>
      <c r="AB42" s="286"/>
      <c r="AC42" s="286"/>
      <c r="AD42" s="286"/>
      <c r="AE42" s="286"/>
      <c r="AF42" s="286"/>
      <c r="AG42" s="286"/>
      <c r="AH42" s="286"/>
      <c r="AI42" s="286"/>
      <c r="AJ42" s="286"/>
      <c r="AK42" s="286"/>
      <c r="AL42" s="286"/>
      <c r="AM42" s="286"/>
      <c r="AN42" s="286"/>
      <c r="AO42" s="286"/>
      <c r="AP42" s="288"/>
      <c r="AQ42" s="288"/>
      <c r="AR42" s="288"/>
      <c r="AS42" s="288"/>
      <c r="AT42" s="291"/>
      <c r="AU42" s="291"/>
      <c r="AV42" s="292"/>
      <c r="AW42" s="124"/>
    </row>
    <row r="43" spans="1:654" ht="12" customHeight="1">
      <c r="A43" s="110"/>
      <c r="B43" s="123"/>
      <c r="C43" s="210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4"/>
      <c r="V43" s="215"/>
      <c r="W43" s="215"/>
      <c r="X43" s="216"/>
      <c r="Y43" s="123"/>
      <c r="Z43" s="123"/>
      <c r="AA43" s="293" t="s">
        <v>294</v>
      </c>
      <c r="AB43" s="294"/>
      <c r="AC43" s="294"/>
      <c r="AD43" s="294"/>
      <c r="AE43" s="294"/>
      <c r="AF43" s="294"/>
      <c r="AG43" s="294"/>
      <c r="AH43" s="294"/>
      <c r="AI43" s="294"/>
      <c r="AJ43" s="294"/>
      <c r="AK43" s="294"/>
      <c r="AL43" s="294"/>
      <c r="AM43" s="294"/>
      <c r="AN43" s="294"/>
      <c r="AO43" s="295"/>
      <c r="AP43" s="299"/>
      <c r="AQ43" s="299"/>
      <c r="AR43" s="299"/>
      <c r="AS43" s="299"/>
      <c r="AT43" s="300"/>
      <c r="AU43" s="300"/>
      <c r="AV43" s="301"/>
      <c r="AW43" s="124"/>
    </row>
    <row r="44" spans="1:654" ht="12" customHeight="1">
      <c r="A44" s="110"/>
      <c r="B44" s="123"/>
      <c r="C44" s="230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2"/>
      <c r="V44" s="233"/>
      <c r="W44" s="233"/>
      <c r="X44" s="234"/>
      <c r="Y44" s="123"/>
      <c r="Z44" s="123"/>
      <c r="AA44" s="296"/>
      <c r="AB44" s="297"/>
      <c r="AC44" s="297"/>
      <c r="AD44" s="297"/>
      <c r="AE44" s="297"/>
      <c r="AF44" s="297"/>
      <c r="AG44" s="297"/>
      <c r="AH44" s="297"/>
      <c r="AI44" s="297"/>
      <c r="AJ44" s="297"/>
      <c r="AK44" s="297"/>
      <c r="AL44" s="297"/>
      <c r="AM44" s="297"/>
      <c r="AN44" s="297"/>
      <c r="AO44" s="298"/>
      <c r="AP44" s="209"/>
      <c r="AQ44" s="209"/>
      <c r="AR44" s="209"/>
      <c r="AS44" s="209"/>
      <c r="AT44" s="267"/>
      <c r="AU44" s="267"/>
      <c r="AV44" s="268"/>
      <c r="AW44" s="124"/>
    </row>
    <row r="45" spans="1:654" ht="12" customHeight="1">
      <c r="A45" s="110"/>
      <c r="B45" s="123"/>
      <c r="C45" s="210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4"/>
      <c r="V45" s="215"/>
      <c r="W45" s="215"/>
      <c r="X45" s="216"/>
      <c r="Y45" s="123"/>
      <c r="Z45" s="123"/>
      <c r="AA45" s="275" t="s">
        <v>295</v>
      </c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09"/>
      <c r="AQ45" s="209"/>
      <c r="AR45" s="209"/>
      <c r="AS45" s="209"/>
      <c r="AT45" s="267"/>
      <c r="AU45" s="267"/>
      <c r="AV45" s="268"/>
      <c r="AW45" s="124"/>
    </row>
    <row r="46" spans="1:654" ht="12" customHeight="1">
      <c r="A46" s="110"/>
      <c r="B46" s="123"/>
      <c r="C46" s="230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2"/>
      <c r="V46" s="233"/>
      <c r="W46" s="233"/>
      <c r="X46" s="234"/>
      <c r="Y46" s="123"/>
      <c r="Z46" s="123"/>
      <c r="AA46" s="275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09"/>
      <c r="AQ46" s="209"/>
      <c r="AR46" s="209"/>
      <c r="AS46" s="209"/>
      <c r="AT46" s="267"/>
      <c r="AU46" s="267"/>
      <c r="AV46" s="268"/>
      <c r="AW46" s="124"/>
    </row>
    <row r="47" spans="1:654" ht="12" customHeight="1">
      <c r="A47" s="110"/>
      <c r="B47" s="123"/>
      <c r="C47" s="210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4"/>
      <c r="V47" s="215"/>
      <c r="W47" s="215"/>
      <c r="X47" s="216"/>
      <c r="Y47" s="123"/>
      <c r="Z47" s="123"/>
      <c r="AA47" s="277" t="s">
        <v>296</v>
      </c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9"/>
      <c r="AP47" s="209"/>
      <c r="AQ47" s="209"/>
      <c r="AR47" s="209"/>
      <c r="AS47" s="209"/>
      <c r="AT47" s="267" t="str">
        <f t="shared" ref="AT47" si="1">IF($AP$67=0,"",AP47/$AP$67)</f>
        <v/>
      </c>
      <c r="AU47" s="267"/>
      <c r="AV47" s="268"/>
      <c r="AW47" s="124"/>
    </row>
    <row r="48" spans="1:654" ht="12" customHeight="1">
      <c r="A48" s="110"/>
      <c r="B48" s="123"/>
      <c r="C48" s="230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2"/>
      <c r="V48" s="233"/>
      <c r="W48" s="233"/>
      <c r="X48" s="234"/>
      <c r="Y48" s="123"/>
      <c r="Z48" s="123"/>
      <c r="AA48" s="280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2"/>
      <c r="AP48" s="209"/>
      <c r="AQ48" s="209"/>
      <c r="AR48" s="209"/>
      <c r="AS48" s="209"/>
      <c r="AT48" s="267"/>
      <c r="AU48" s="267"/>
      <c r="AV48" s="268"/>
      <c r="AW48" s="124"/>
    </row>
    <row r="49" spans="1:49" ht="12" customHeight="1">
      <c r="A49" s="110"/>
      <c r="B49" s="123"/>
      <c r="C49" s="210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4"/>
      <c r="V49" s="215"/>
      <c r="W49" s="215"/>
      <c r="X49" s="216"/>
      <c r="Y49" s="123"/>
      <c r="Z49" s="123"/>
      <c r="AA49" s="275" t="s">
        <v>297</v>
      </c>
      <c r="AB49" s="276"/>
      <c r="AC49" s="276"/>
      <c r="AD49" s="276"/>
      <c r="AE49" s="276"/>
      <c r="AF49" s="276"/>
      <c r="AG49" s="276"/>
      <c r="AH49" s="276"/>
      <c r="AI49" s="276"/>
      <c r="AJ49" s="276"/>
      <c r="AK49" s="276"/>
      <c r="AL49" s="276"/>
      <c r="AM49" s="276"/>
      <c r="AN49" s="276"/>
      <c r="AO49" s="276"/>
      <c r="AP49" s="209"/>
      <c r="AQ49" s="209"/>
      <c r="AR49" s="209"/>
      <c r="AS49" s="209"/>
      <c r="AT49" s="267" t="str">
        <f t="shared" ref="AT49" si="2">IF($AP$67=0,"",AP49/$AP$67)</f>
        <v/>
      </c>
      <c r="AU49" s="267"/>
      <c r="AV49" s="268"/>
      <c r="AW49" s="124"/>
    </row>
    <row r="50" spans="1:49" ht="12" customHeight="1">
      <c r="A50" s="110"/>
      <c r="B50" s="123"/>
      <c r="C50" s="230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2"/>
      <c r="V50" s="233"/>
      <c r="W50" s="233"/>
      <c r="X50" s="234"/>
      <c r="Y50" s="123"/>
      <c r="Z50" s="123"/>
      <c r="AA50" s="275"/>
      <c r="AB50" s="276"/>
      <c r="AC50" s="276"/>
      <c r="AD50" s="276"/>
      <c r="AE50" s="276"/>
      <c r="AF50" s="276"/>
      <c r="AG50" s="276"/>
      <c r="AH50" s="276"/>
      <c r="AI50" s="276"/>
      <c r="AJ50" s="276"/>
      <c r="AK50" s="276"/>
      <c r="AL50" s="276"/>
      <c r="AM50" s="276"/>
      <c r="AN50" s="276"/>
      <c r="AO50" s="276"/>
      <c r="AP50" s="209"/>
      <c r="AQ50" s="209"/>
      <c r="AR50" s="209"/>
      <c r="AS50" s="209"/>
      <c r="AT50" s="267"/>
      <c r="AU50" s="267"/>
      <c r="AV50" s="268"/>
      <c r="AW50" s="124"/>
    </row>
    <row r="51" spans="1:49" ht="12" customHeight="1">
      <c r="A51" s="110"/>
      <c r="B51" s="123"/>
      <c r="C51" s="210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4"/>
      <c r="V51" s="215"/>
      <c r="W51" s="215"/>
      <c r="X51" s="216"/>
      <c r="Y51" s="123"/>
      <c r="Z51" s="123"/>
      <c r="AA51" s="269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1"/>
      <c r="AP51" s="209"/>
      <c r="AQ51" s="209"/>
      <c r="AR51" s="209"/>
      <c r="AS51" s="209"/>
      <c r="AT51" s="267" t="str">
        <f t="shared" ref="AT51" si="3">IF($AP$67=0,"",AP51/$AP$67)</f>
        <v/>
      </c>
      <c r="AU51" s="267"/>
      <c r="AV51" s="268"/>
      <c r="AW51" s="124"/>
    </row>
    <row r="52" spans="1:49" ht="12" customHeight="1">
      <c r="A52" s="110"/>
      <c r="B52" s="123"/>
      <c r="C52" s="230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2"/>
      <c r="V52" s="233"/>
      <c r="W52" s="233"/>
      <c r="X52" s="234"/>
      <c r="Y52" s="123"/>
      <c r="Z52" s="123"/>
      <c r="AA52" s="272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4"/>
      <c r="AP52" s="209"/>
      <c r="AQ52" s="209"/>
      <c r="AR52" s="209"/>
      <c r="AS52" s="209"/>
      <c r="AT52" s="267"/>
      <c r="AU52" s="267"/>
      <c r="AV52" s="268"/>
      <c r="AW52" s="124"/>
    </row>
    <row r="53" spans="1:49" ht="12" customHeight="1">
      <c r="A53" s="110"/>
      <c r="B53" s="123"/>
      <c r="C53" s="210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4"/>
      <c r="V53" s="215"/>
      <c r="W53" s="215"/>
      <c r="X53" s="216"/>
      <c r="Y53" s="123"/>
      <c r="Z53" s="123"/>
      <c r="AA53" s="265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  <c r="AN53" s="266"/>
      <c r="AO53" s="266"/>
      <c r="AP53" s="209"/>
      <c r="AQ53" s="209"/>
      <c r="AR53" s="209"/>
      <c r="AS53" s="209"/>
      <c r="AT53" s="267" t="str">
        <f t="shared" ref="AT53" si="4">IF($AP$67=0,"",AP53/$AP$67)</f>
        <v/>
      </c>
      <c r="AU53" s="267"/>
      <c r="AV53" s="268"/>
      <c r="AW53" s="124"/>
    </row>
    <row r="54" spans="1:49" ht="12" customHeight="1">
      <c r="A54" s="110"/>
      <c r="B54" s="123"/>
      <c r="C54" s="230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2"/>
      <c r="V54" s="233"/>
      <c r="W54" s="233"/>
      <c r="X54" s="234"/>
      <c r="Y54" s="123"/>
      <c r="Z54" s="123"/>
      <c r="AA54" s="265"/>
      <c r="AB54" s="266"/>
      <c r="AC54" s="266"/>
      <c r="AD54" s="266"/>
      <c r="AE54" s="266"/>
      <c r="AF54" s="266"/>
      <c r="AG54" s="266"/>
      <c r="AH54" s="266"/>
      <c r="AI54" s="266"/>
      <c r="AJ54" s="266"/>
      <c r="AK54" s="266"/>
      <c r="AL54" s="266"/>
      <c r="AM54" s="266"/>
      <c r="AN54" s="266"/>
      <c r="AO54" s="266"/>
      <c r="AP54" s="209"/>
      <c r="AQ54" s="209"/>
      <c r="AR54" s="209"/>
      <c r="AS54" s="209"/>
      <c r="AT54" s="267"/>
      <c r="AU54" s="267"/>
      <c r="AV54" s="268"/>
      <c r="AW54" s="124"/>
    </row>
    <row r="55" spans="1:49" ht="12" customHeight="1">
      <c r="A55" s="110"/>
      <c r="B55" s="123"/>
      <c r="C55" s="210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4"/>
      <c r="V55" s="215"/>
      <c r="W55" s="215"/>
      <c r="X55" s="216"/>
      <c r="Y55" s="123"/>
      <c r="Z55" s="123"/>
      <c r="AA55" s="269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1"/>
      <c r="AP55" s="209"/>
      <c r="AQ55" s="209"/>
      <c r="AR55" s="209"/>
      <c r="AS55" s="209"/>
      <c r="AT55" s="267" t="str">
        <f t="shared" ref="AT55" si="5">IF($AP$67=0,"",AP55/$AP$67)</f>
        <v/>
      </c>
      <c r="AU55" s="267"/>
      <c r="AV55" s="268"/>
      <c r="AW55" s="124"/>
    </row>
    <row r="56" spans="1:49" ht="12" customHeight="1">
      <c r="A56" s="110"/>
      <c r="B56" s="123"/>
      <c r="C56" s="230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2"/>
      <c r="V56" s="233"/>
      <c r="W56" s="233"/>
      <c r="X56" s="234"/>
      <c r="Y56" s="123"/>
      <c r="Z56" s="123"/>
      <c r="AA56" s="272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4"/>
      <c r="AP56" s="209"/>
      <c r="AQ56" s="209"/>
      <c r="AR56" s="209"/>
      <c r="AS56" s="209"/>
      <c r="AT56" s="267"/>
      <c r="AU56" s="267"/>
      <c r="AV56" s="268"/>
      <c r="AW56" s="124"/>
    </row>
    <row r="57" spans="1:49" ht="12" customHeight="1">
      <c r="A57" s="110"/>
      <c r="B57" s="123"/>
      <c r="C57" s="210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4"/>
      <c r="V57" s="215"/>
      <c r="W57" s="215"/>
      <c r="X57" s="216"/>
      <c r="Y57" s="123"/>
      <c r="Z57" s="123"/>
      <c r="AA57" s="265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09"/>
      <c r="AQ57" s="209"/>
      <c r="AR57" s="209"/>
      <c r="AS57" s="209"/>
      <c r="AT57" s="267" t="str">
        <f t="shared" ref="AT57" si="6">IF($AP$67=0,"",AP57/$AP$67)</f>
        <v/>
      </c>
      <c r="AU57" s="267"/>
      <c r="AV57" s="268"/>
      <c r="AW57" s="124"/>
    </row>
    <row r="58" spans="1:49" ht="12" customHeight="1">
      <c r="A58" s="110"/>
      <c r="B58" s="123"/>
      <c r="C58" s="230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2"/>
      <c r="V58" s="233"/>
      <c r="W58" s="233"/>
      <c r="X58" s="234"/>
      <c r="Y58" s="123"/>
      <c r="Z58" s="123"/>
      <c r="AA58" s="265"/>
      <c r="AB58" s="266"/>
      <c r="AC58" s="266"/>
      <c r="AD58" s="266"/>
      <c r="AE58" s="266"/>
      <c r="AF58" s="266"/>
      <c r="AG58" s="266"/>
      <c r="AH58" s="266"/>
      <c r="AI58" s="266"/>
      <c r="AJ58" s="266"/>
      <c r="AK58" s="266"/>
      <c r="AL58" s="266"/>
      <c r="AM58" s="266"/>
      <c r="AN58" s="266"/>
      <c r="AO58" s="266"/>
      <c r="AP58" s="209"/>
      <c r="AQ58" s="209"/>
      <c r="AR58" s="209"/>
      <c r="AS58" s="209"/>
      <c r="AT58" s="267"/>
      <c r="AU58" s="267"/>
      <c r="AV58" s="268"/>
      <c r="AW58" s="124"/>
    </row>
    <row r="59" spans="1:49" ht="12" customHeight="1">
      <c r="A59" s="110"/>
      <c r="B59" s="123"/>
      <c r="C59" s="210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4"/>
      <c r="V59" s="215"/>
      <c r="W59" s="215"/>
      <c r="X59" s="216"/>
      <c r="Y59" s="123"/>
      <c r="Z59" s="123"/>
      <c r="AA59" s="269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1"/>
      <c r="AP59" s="209"/>
      <c r="AQ59" s="209"/>
      <c r="AR59" s="209"/>
      <c r="AS59" s="209"/>
      <c r="AT59" s="267" t="str">
        <f t="shared" ref="AT59" si="7">IF($AP$67=0,"",AP59/$AP$67)</f>
        <v/>
      </c>
      <c r="AU59" s="267"/>
      <c r="AV59" s="268"/>
      <c r="AW59" s="124"/>
    </row>
    <row r="60" spans="1:49" ht="12" customHeight="1">
      <c r="A60" s="110"/>
      <c r="B60" s="123"/>
      <c r="C60" s="230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2"/>
      <c r="V60" s="233"/>
      <c r="W60" s="233"/>
      <c r="X60" s="234"/>
      <c r="Y60" s="123"/>
      <c r="Z60" s="123"/>
      <c r="AA60" s="272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4"/>
      <c r="AP60" s="209"/>
      <c r="AQ60" s="209"/>
      <c r="AR60" s="209"/>
      <c r="AS60" s="209"/>
      <c r="AT60" s="267"/>
      <c r="AU60" s="267"/>
      <c r="AV60" s="268"/>
      <c r="AW60" s="124"/>
    </row>
    <row r="61" spans="1:49" ht="12" customHeight="1">
      <c r="A61" s="110"/>
      <c r="B61" s="123"/>
      <c r="C61" s="210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4"/>
      <c r="V61" s="215"/>
      <c r="W61" s="215"/>
      <c r="X61" s="216"/>
      <c r="Y61" s="123"/>
      <c r="Z61" s="123"/>
      <c r="AA61" s="265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6"/>
      <c r="AM61" s="266"/>
      <c r="AN61" s="266"/>
      <c r="AO61" s="266"/>
      <c r="AP61" s="209"/>
      <c r="AQ61" s="209"/>
      <c r="AR61" s="209"/>
      <c r="AS61" s="209"/>
      <c r="AT61" s="267" t="str">
        <f t="shared" ref="AT61" si="8">IF($AP$67=0,"",AP61/$AP$67)</f>
        <v/>
      </c>
      <c r="AU61" s="267"/>
      <c r="AV61" s="268"/>
      <c r="AW61" s="124"/>
    </row>
    <row r="62" spans="1:49" ht="12" customHeight="1">
      <c r="A62" s="110"/>
      <c r="B62" s="123"/>
      <c r="C62" s="230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2"/>
      <c r="V62" s="233"/>
      <c r="W62" s="233"/>
      <c r="X62" s="234"/>
      <c r="Y62" s="123"/>
      <c r="Z62" s="123"/>
      <c r="AA62" s="210"/>
      <c r="AB62" s="211"/>
      <c r="AC62" s="211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09"/>
      <c r="AQ62" s="209"/>
      <c r="AR62" s="209"/>
      <c r="AS62" s="209"/>
      <c r="AT62" s="267"/>
      <c r="AU62" s="267"/>
      <c r="AV62" s="268"/>
      <c r="AW62" s="124"/>
    </row>
    <row r="63" spans="1:49" ht="12" customHeight="1">
      <c r="A63" s="110"/>
      <c r="B63" s="123"/>
      <c r="C63" s="210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4"/>
      <c r="V63" s="215"/>
      <c r="W63" s="215"/>
      <c r="X63" s="216"/>
      <c r="Y63" s="123"/>
      <c r="Z63" s="123"/>
      <c r="AA63" s="235" t="s">
        <v>300</v>
      </c>
      <c r="AB63" s="236"/>
      <c r="AC63" s="236"/>
      <c r="AD63" s="236"/>
      <c r="AE63" s="236"/>
      <c r="AF63" s="236"/>
      <c r="AG63" s="236"/>
      <c r="AH63" s="236"/>
      <c r="AI63" s="236"/>
      <c r="AJ63" s="236"/>
      <c r="AK63" s="236"/>
      <c r="AL63" s="236"/>
      <c r="AM63" s="236"/>
      <c r="AN63" s="236"/>
      <c r="AO63" s="237"/>
      <c r="AP63" s="209"/>
      <c r="AQ63" s="209"/>
      <c r="AR63" s="209"/>
      <c r="AS63" s="209"/>
      <c r="AT63" s="209"/>
      <c r="AU63" s="209"/>
      <c r="AV63" s="209"/>
      <c r="AW63" s="124"/>
    </row>
    <row r="64" spans="1:49" ht="12" customHeight="1" thickBot="1">
      <c r="A64" s="110"/>
      <c r="B64" s="123"/>
      <c r="C64" s="230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2"/>
      <c r="V64" s="233"/>
      <c r="W64" s="233"/>
      <c r="X64" s="234"/>
      <c r="Y64" s="123"/>
      <c r="Z64" s="123"/>
      <c r="AA64" s="238"/>
      <c r="AB64" s="239"/>
      <c r="AC64" s="239"/>
      <c r="AD64" s="239"/>
      <c r="AE64" s="239"/>
      <c r="AF64" s="239"/>
      <c r="AG64" s="239"/>
      <c r="AH64" s="239"/>
      <c r="AI64" s="239"/>
      <c r="AJ64" s="239"/>
      <c r="AK64" s="239"/>
      <c r="AL64" s="239"/>
      <c r="AM64" s="239"/>
      <c r="AN64" s="239"/>
      <c r="AO64" s="240"/>
      <c r="AP64" s="209"/>
      <c r="AQ64" s="209"/>
      <c r="AR64" s="209"/>
      <c r="AS64" s="209"/>
      <c r="AT64" s="209"/>
      <c r="AU64" s="209"/>
      <c r="AV64" s="209"/>
      <c r="AW64" s="124"/>
    </row>
    <row r="65" spans="1:49" ht="12" customHeight="1">
      <c r="A65" s="110"/>
      <c r="B65" s="123"/>
      <c r="C65" s="210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4"/>
      <c r="V65" s="215"/>
      <c r="W65" s="215"/>
      <c r="X65" s="216"/>
      <c r="Y65" s="123"/>
      <c r="Z65" s="123"/>
      <c r="AA65" s="220" t="s">
        <v>285</v>
      </c>
      <c r="AB65" s="221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221"/>
      <c r="AP65" s="224"/>
      <c r="AQ65" s="224"/>
      <c r="AR65" s="224"/>
      <c r="AS65" s="224"/>
      <c r="AT65" s="226" t="str">
        <f>IF($AP$67=0,"",AP65/$AP$67)</f>
        <v/>
      </c>
      <c r="AU65" s="226"/>
      <c r="AV65" s="227"/>
      <c r="AW65" s="124"/>
    </row>
    <row r="66" spans="1:49" ht="12" customHeight="1" thickBot="1">
      <c r="A66" s="110"/>
      <c r="B66" s="123"/>
      <c r="C66" s="212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7"/>
      <c r="V66" s="218"/>
      <c r="W66" s="218"/>
      <c r="X66" s="219"/>
      <c r="Y66" s="123"/>
      <c r="Z66" s="123"/>
      <c r="AA66" s="222"/>
      <c r="AB66" s="223"/>
      <c r="AC66" s="223"/>
      <c r="AD66" s="223"/>
      <c r="AE66" s="223"/>
      <c r="AF66" s="223"/>
      <c r="AG66" s="223"/>
      <c r="AH66" s="223"/>
      <c r="AI66" s="223"/>
      <c r="AJ66" s="223"/>
      <c r="AK66" s="223"/>
      <c r="AL66" s="223"/>
      <c r="AM66" s="223"/>
      <c r="AN66" s="223"/>
      <c r="AO66" s="223"/>
      <c r="AP66" s="225"/>
      <c r="AQ66" s="225"/>
      <c r="AR66" s="225"/>
      <c r="AS66" s="225"/>
      <c r="AT66" s="228"/>
      <c r="AU66" s="228"/>
      <c r="AV66" s="229"/>
      <c r="AW66" s="124"/>
    </row>
    <row r="67" spans="1:49" ht="12" customHeight="1">
      <c r="A67" s="110"/>
      <c r="B67" s="123"/>
      <c r="C67" s="241" t="s">
        <v>298</v>
      </c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5">
        <f>SUM(U41:AA66)</f>
        <v>0</v>
      </c>
      <c r="V67" s="246"/>
      <c r="W67" s="246"/>
      <c r="X67" s="247"/>
      <c r="Y67" s="123"/>
      <c r="Z67" s="123"/>
      <c r="AA67" s="251" t="s">
        <v>299</v>
      </c>
      <c r="AB67" s="252"/>
      <c r="AC67" s="252"/>
      <c r="AD67" s="252"/>
      <c r="AE67" s="252"/>
      <c r="AF67" s="252"/>
      <c r="AG67" s="252"/>
      <c r="AH67" s="252"/>
      <c r="AI67" s="252"/>
      <c r="AJ67" s="252"/>
      <c r="AK67" s="252"/>
      <c r="AL67" s="252"/>
      <c r="AM67" s="252"/>
      <c r="AN67" s="252"/>
      <c r="AO67" s="252"/>
      <c r="AP67" s="255">
        <f>AP41+AP63+AP65+SUM(AP43:AS62)</f>
        <v>0</v>
      </c>
      <c r="AQ67" s="256"/>
      <c r="AR67" s="256"/>
      <c r="AS67" s="257"/>
      <c r="AT67" s="261" t="str">
        <f>IF(B92=0,"",AP67/$AP$67)</f>
        <v/>
      </c>
      <c r="AU67" s="261"/>
      <c r="AV67" s="262"/>
      <c r="AW67" s="124"/>
    </row>
    <row r="68" spans="1:49" ht="12" customHeight="1" thickBot="1">
      <c r="A68" s="110"/>
      <c r="B68" s="123"/>
      <c r="C68" s="243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4"/>
      <c r="R68" s="244"/>
      <c r="S68" s="244"/>
      <c r="T68" s="244"/>
      <c r="U68" s="248"/>
      <c r="V68" s="249"/>
      <c r="W68" s="249"/>
      <c r="X68" s="250"/>
      <c r="Y68" s="123"/>
      <c r="Z68" s="123"/>
      <c r="AA68" s="253"/>
      <c r="AB68" s="254"/>
      <c r="AC68" s="254"/>
      <c r="AD68" s="254"/>
      <c r="AE68" s="254"/>
      <c r="AF68" s="254"/>
      <c r="AG68" s="254"/>
      <c r="AH68" s="254"/>
      <c r="AI68" s="254"/>
      <c r="AJ68" s="254"/>
      <c r="AK68" s="254"/>
      <c r="AL68" s="254"/>
      <c r="AM68" s="254"/>
      <c r="AN68" s="254"/>
      <c r="AO68" s="254"/>
      <c r="AP68" s="258"/>
      <c r="AQ68" s="259"/>
      <c r="AR68" s="259"/>
      <c r="AS68" s="260"/>
      <c r="AT68" s="263"/>
      <c r="AU68" s="263"/>
      <c r="AV68" s="264"/>
      <c r="AW68" s="124"/>
    </row>
    <row r="69" spans="1:49" ht="12" customHeight="1" thickBot="1">
      <c r="A69" s="116"/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6"/>
    </row>
    <row r="70" spans="1:49" ht="12" customHeight="1">
      <c r="A70" s="109"/>
    </row>
    <row r="71" spans="1:49" ht="12" customHeight="1">
      <c r="A71" s="109"/>
    </row>
    <row r="72" spans="1:49" ht="12" customHeight="1">
      <c r="A72" s="109"/>
    </row>
    <row r="73" spans="1:49" ht="12" customHeight="1">
      <c r="A73" s="109"/>
    </row>
    <row r="74" spans="1:49" ht="12" customHeight="1">
      <c r="A74" s="109"/>
    </row>
    <row r="75" spans="1:49" ht="12" customHeight="1">
      <c r="A75" s="109"/>
    </row>
    <row r="76" spans="1:49" ht="12" customHeight="1">
      <c r="A76" s="109"/>
    </row>
    <row r="77" spans="1:49" ht="12" customHeight="1">
      <c r="A77" s="109"/>
    </row>
    <row r="78" spans="1:49" ht="12" customHeight="1">
      <c r="A78" s="109"/>
    </row>
    <row r="79" spans="1:49" ht="12" customHeight="1">
      <c r="A79" s="109"/>
    </row>
    <row r="80" spans="1:49" ht="12" customHeight="1">
      <c r="A80" s="109"/>
    </row>
    <row r="81" spans="1:1" ht="12" customHeight="1">
      <c r="A81" s="109"/>
    </row>
    <row r="82" spans="1:1" ht="12" customHeight="1">
      <c r="A82" s="109"/>
    </row>
    <row r="83" spans="1:1" ht="12" customHeight="1">
      <c r="A83" s="109"/>
    </row>
    <row r="84" spans="1:1" ht="12" customHeight="1">
      <c r="A84" s="109"/>
    </row>
    <row r="85" spans="1:1" ht="12" customHeight="1">
      <c r="A85" s="109"/>
    </row>
    <row r="86" spans="1:1" ht="12" customHeight="1">
      <c r="A86" s="109"/>
    </row>
    <row r="87" spans="1:1" ht="12" customHeight="1">
      <c r="A87" s="109"/>
    </row>
    <row r="88" spans="1:1" ht="12" customHeight="1">
      <c r="A88" s="109"/>
    </row>
    <row r="89" spans="1:1" ht="12" customHeight="1">
      <c r="A89" s="109"/>
    </row>
    <row r="90" spans="1:1" ht="12" customHeight="1">
      <c r="A90" s="109"/>
    </row>
    <row r="91" spans="1:1" ht="12" customHeight="1">
      <c r="A91" s="109"/>
    </row>
    <row r="92" spans="1:1" ht="12" customHeight="1">
      <c r="A92" s="109"/>
    </row>
    <row r="93" spans="1:1" ht="12" customHeight="1">
      <c r="A93" s="109"/>
    </row>
    <row r="94" spans="1:1" ht="12" customHeight="1">
      <c r="A94" s="109"/>
    </row>
    <row r="95" spans="1:1" ht="12" customHeight="1">
      <c r="A95" s="109"/>
    </row>
    <row r="96" spans="1:1" ht="12" customHeight="1">
      <c r="A96" s="109"/>
    </row>
    <row r="97" spans="1:1" ht="12" customHeight="1">
      <c r="A97" s="109"/>
    </row>
    <row r="98" spans="1:1" ht="12" customHeight="1">
      <c r="A98" s="109"/>
    </row>
    <row r="99" spans="1:1" ht="12" customHeight="1">
      <c r="A99" s="109"/>
    </row>
    <row r="100" spans="1:1" ht="12" customHeight="1">
      <c r="A100" s="109"/>
    </row>
    <row r="101" spans="1:1" ht="12" customHeight="1">
      <c r="A101" s="109"/>
    </row>
    <row r="102" spans="1:1" ht="12" customHeight="1">
      <c r="A102" s="109"/>
    </row>
    <row r="103" spans="1:1" ht="12" customHeight="1">
      <c r="A103" s="109"/>
    </row>
    <row r="104" spans="1:1" ht="12" customHeight="1">
      <c r="A104" s="109"/>
    </row>
    <row r="105" spans="1:1" ht="12" customHeight="1">
      <c r="A105" s="109"/>
    </row>
    <row r="106" spans="1:1" ht="12" customHeight="1">
      <c r="A106" s="109"/>
    </row>
    <row r="107" spans="1:1" ht="12" customHeight="1">
      <c r="A107" s="109"/>
    </row>
    <row r="108" spans="1:1" ht="12" customHeight="1">
      <c r="A108" s="109"/>
    </row>
    <row r="109" spans="1:1" ht="12" customHeight="1">
      <c r="A109" s="109"/>
    </row>
    <row r="110" spans="1:1" ht="12" customHeight="1">
      <c r="A110" s="109"/>
    </row>
    <row r="111" spans="1:1" ht="12" customHeight="1">
      <c r="A111" s="109"/>
    </row>
    <row r="112" spans="1:1" ht="12" customHeight="1">
      <c r="A112" s="109"/>
    </row>
    <row r="113" spans="1:1" ht="12" customHeight="1">
      <c r="A113" s="109"/>
    </row>
    <row r="114" spans="1:1" ht="12" customHeight="1">
      <c r="A114" s="109"/>
    </row>
    <row r="115" spans="1:1" ht="12" customHeight="1">
      <c r="A115" s="109"/>
    </row>
    <row r="116" spans="1:1" ht="12" customHeight="1">
      <c r="A116" s="109"/>
    </row>
    <row r="117" spans="1:1" ht="12" customHeight="1">
      <c r="A117" s="109"/>
    </row>
    <row r="118" spans="1:1" ht="12" customHeight="1">
      <c r="A118" s="109"/>
    </row>
    <row r="119" spans="1:1" ht="12" customHeight="1">
      <c r="A119" s="109"/>
    </row>
    <row r="120" spans="1:1" ht="12" customHeight="1">
      <c r="A120" s="109"/>
    </row>
    <row r="121" spans="1:1" ht="12" customHeight="1">
      <c r="A121" s="109"/>
    </row>
    <row r="122" spans="1:1" ht="12" customHeight="1">
      <c r="A122" s="109"/>
    </row>
    <row r="123" spans="1:1" ht="12" customHeight="1">
      <c r="A123" s="109"/>
    </row>
    <row r="124" spans="1:1" ht="12" customHeight="1">
      <c r="A124" s="109"/>
    </row>
    <row r="125" spans="1:1" ht="12" customHeight="1">
      <c r="A125" s="109"/>
    </row>
    <row r="126" spans="1:1" ht="12" customHeight="1">
      <c r="A126" s="109"/>
    </row>
    <row r="127" spans="1:1" ht="12" customHeight="1">
      <c r="A127" s="109"/>
    </row>
    <row r="128" spans="1:1" ht="12" customHeight="1">
      <c r="A128" s="109"/>
    </row>
    <row r="129" spans="1:1" ht="12" customHeight="1">
      <c r="A129" s="109"/>
    </row>
    <row r="130" spans="1:1" ht="12" customHeight="1">
      <c r="A130" s="109"/>
    </row>
    <row r="131" spans="1:1" ht="12" customHeight="1">
      <c r="A131" s="109"/>
    </row>
    <row r="132" spans="1:1" ht="12" customHeight="1">
      <c r="A132" s="109"/>
    </row>
    <row r="133" spans="1:1" ht="12" customHeight="1">
      <c r="A133" s="109"/>
    </row>
    <row r="134" spans="1:1" ht="12" customHeight="1">
      <c r="A134" s="109"/>
    </row>
    <row r="135" spans="1:1" ht="12" customHeight="1">
      <c r="A135" s="109"/>
    </row>
    <row r="136" spans="1:1" ht="12" customHeight="1">
      <c r="A136" s="109"/>
    </row>
    <row r="137" spans="1:1" ht="12" customHeight="1">
      <c r="A137" s="109"/>
    </row>
    <row r="138" spans="1:1" ht="12" customHeight="1">
      <c r="A138" s="109"/>
    </row>
    <row r="139" spans="1:1" ht="12" customHeight="1">
      <c r="A139" s="109"/>
    </row>
    <row r="140" spans="1:1" ht="12" customHeight="1">
      <c r="A140" s="109"/>
    </row>
    <row r="141" spans="1:1" ht="12" customHeight="1">
      <c r="A141" s="109"/>
    </row>
    <row r="142" spans="1:1" ht="12" customHeight="1">
      <c r="A142" s="109"/>
    </row>
    <row r="143" spans="1:1" ht="12" customHeight="1">
      <c r="A143" s="109"/>
    </row>
    <row r="144" spans="1:1" ht="12" customHeight="1">
      <c r="A144" s="109"/>
    </row>
    <row r="145" spans="1:1" ht="12" customHeight="1">
      <c r="A145" s="109"/>
    </row>
    <row r="146" spans="1:1" ht="12" customHeight="1">
      <c r="A146" s="109"/>
    </row>
    <row r="147" spans="1:1" ht="12" customHeight="1">
      <c r="A147" s="109"/>
    </row>
    <row r="148" spans="1:1" ht="12" customHeight="1">
      <c r="A148" s="109"/>
    </row>
    <row r="149" spans="1:1" ht="12" customHeight="1">
      <c r="A149" s="109"/>
    </row>
    <row r="150" spans="1:1" ht="12" customHeight="1">
      <c r="A150" s="109"/>
    </row>
    <row r="151" spans="1:1" ht="12" customHeight="1">
      <c r="A151" s="109"/>
    </row>
    <row r="152" spans="1:1" ht="12" customHeight="1">
      <c r="A152" s="109"/>
    </row>
    <row r="153" spans="1:1" ht="12" customHeight="1">
      <c r="A153" s="109"/>
    </row>
    <row r="154" spans="1:1" ht="12" customHeight="1">
      <c r="A154" s="109"/>
    </row>
    <row r="155" spans="1:1" ht="12" customHeight="1">
      <c r="A155" s="109"/>
    </row>
    <row r="156" spans="1:1" ht="12" customHeight="1">
      <c r="A156" s="109"/>
    </row>
    <row r="157" spans="1:1" ht="12" customHeight="1">
      <c r="A157" s="109"/>
    </row>
    <row r="158" spans="1:1" ht="12" customHeight="1">
      <c r="A158" s="109"/>
    </row>
    <row r="159" spans="1:1" ht="12" customHeight="1">
      <c r="A159" s="109"/>
    </row>
    <row r="160" spans="1:1" ht="12" customHeight="1">
      <c r="A160" s="109"/>
    </row>
    <row r="161" spans="1:1" ht="12" customHeight="1">
      <c r="A161" s="109"/>
    </row>
    <row r="162" spans="1:1" ht="12" customHeight="1">
      <c r="A162" s="109"/>
    </row>
    <row r="163" spans="1:1" ht="12" customHeight="1">
      <c r="A163" s="109"/>
    </row>
    <row r="164" spans="1:1" ht="12" customHeight="1">
      <c r="A164" s="109"/>
    </row>
    <row r="165" spans="1:1" ht="12" customHeight="1">
      <c r="A165" s="109"/>
    </row>
    <row r="166" spans="1:1" ht="12" customHeight="1">
      <c r="A166" s="109"/>
    </row>
    <row r="167" spans="1:1" ht="12" customHeight="1">
      <c r="A167" s="109"/>
    </row>
    <row r="168" spans="1:1" ht="12" customHeight="1">
      <c r="A168" s="109"/>
    </row>
    <row r="169" spans="1:1" ht="12" customHeight="1">
      <c r="A169" s="109"/>
    </row>
    <row r="170" spans="1:1" ht="12" customHeight="1">
      <c r="A170" s="109"/>
    </row>
    <row r="171" spans="1:1" ht="12" customHeight="1">
      <c r="A171" s="109"/>
    </row>
    <row r="172" spans="1:1" ht="12" customHeight="1">
      <c r="A172" s="109"/>
    </row>
    <row r="173" spans="1:1" ht="12" customHeight="1">
      <c r="A173" s="109"/>
    </row>
    <row r="174" spans="1:1" ht="12" customHeight="1">
      <c r="A174" s="109"/>
    </row>
    <row r="175" spans="1:1" ht="12" customHeight="1">
      <c r="A175" s="109"/>
    </row>
    <row r="176" spans="1:1" ht="12" customHeight="1">
      <c r="A176" s="109"/>
    </row>
    <row r="177" spans="1:1" ht="12" customHeight="1">
      <c r="A177" s="109"/>
    </row>
    <row r="178" spans="1:1" ht="12" customHeight="1">
      <c r="A178" s="109"/>
    </row>
    <row r="179" spans="1:1" ht="12" customHeight="1">
      <c r="A179" s="109"/>
    </row>
    <row r="180" spans="1:1" ht="12" customHeight="1">
      <c r="A180" s="109"/>
    </row>
    <row r="181" spans="1:1" ht="12" customHeight="1">
      <c r="A181" s="109"/>
    </row>
    <row r="182" spans="1:1" ht="12" customHeight="1">
      <c r="A182" s="109"/>
    </row>
    <row r="183" spans="1:1" ht="12" customHeight="1">
      <c r="A183" s="109"/>
    </row>
    <row r="184" spans="1:1" ht="12" customHeight="1">
      <c r="A184" s="109"/>
    </row>
    <row r="185" spans="1:1" ht="12" customHeight="1">
      <c r="A185" s="109"/>
    </row>
    <row r="186" spans="1:1" ht="12" customHeight="1">
      <c r="A186" s="109"/>
    </row>
    <row r="187" spans="1:1" ht="12" customHeight="1">
      <c r="A187" s="109"/>
    </row>
    <row r="188" spans="1:1" ht="12" customHeight="1">
      <c r="A188" s="109"/>
    </row>
    <row r="189" spans="1:1" ht="12" customHeight="1">
      <c r="A189" s="109"/>
    </row>
    <row r="190" spans="1:1" ht="12" customHeight="1">
      <c r="A190" s="109"/>
    </row>
    <row r="191" spans="1:1" ht="12" customHeight="1">
      <c r="A191" s="109"/>
    </row>
    <row r="192" spans="1:1" ht="12" customHeight="1">
      <c r="A192" s="109"/>
    </row>
    <row r="193" spans="1:1" ht="12" customHeight="1">
      <c r="A193" s="109"/>
    </row>
    <row r="194" spans="1:1" ht="12" customHeight="1">
      <c r="A194" s="109"/>
    </row>
    <row r="195" spans="1:1" ht="12" customHeight="1">
      <c r="A195" s="109"/>
    </row>
    <row r="196" spans="1:1" ht="12" customHeight="1">
      <c r="A196" s="109"/>
    </row>
    <row r="197" spans="1:1" ht="12" customHeight="1">
      <c r="A197" s="109"/>
    </row>
    <row r="198" spans="1:1" ht="12" customHeight="1">
      <c r="A198" s="109"/>
    </row>
    <row r="199" spans="1:1" ht="12" customHeight="1">
      <c r="A199" s="109"/>
    </row>
    <row r="200" spans="1:1" ht="12" customHeight="1">
      <c r="A200" s="109"/>
    </row>
    <row r="201" spans="1:1" ht="12" customHeight="1">
      <c r="A201" s="109"/>
    </row>
    <row r="202" spans="1:1" ht="12" customHeight="1">
      <c r="A202" s="109"/>
    </row>
    <row r="203" spans="1:1" ht="12" customHeight="1">
      <c r="A203" s="109"/>
    </row>
    <row r="204" spans="1:1" ht="12" customHeight="1">
      <c r="A204" s="109"/>
    </row>
    <row r="205" spans="1:1" ht="12" customHeight="1">
      <c r="A205" s="109"/>
    </row>
    <row r="206" spans="1:1" ht="12" customHeight="1">
      <c r="A206" s="109"/>
    </row>
    <row r="207" spans="1:1" ht="12" customHeight="1">
      <c r="A207" s="109"/>
    </row>
    <row r="208" spans="1:1" ht="12" customHeight="1">
      <c r="A208" s="109"/>
    </row>
    <row r="209" spans="1:1" ht="12" customHeight="1">
      <c r="A209" s="109"/>
    </row>
    <row r="210" spans="1:1" ht="12" customHeight="1">
      <c r="A210" s="109"/>
    </row>
    <row r="211" spans="1:1" ht="12" customHeight="1">
      <c r="A211" s="109"/>
    </row>
    <row r="212" spans="1:1" ht="12" customHeight="1">
      <c r="A212" s="109"/>
    </row>
    <row r="213" spans="1:1" ht="12" customHeight="1">
      <c r="A213" s="109"/>
    </row>
    <row r="214" spans="1:1" ht="12" customHeight="1">
      <c r="A214" s="109"/>
    </row>
    <row r="215" spans="1:1" ht="12" customHeight="1">
      <c r="A215" s="109"/>
    </row>
    <row r="216" spans="1:1" ht="12" customHeight="1">
      <c r="A216" s="109"/>
    </row>
    <row r="217" spans="1:1" ht="12" customHeight="1">
      <c r="A217" s="109"/>
    </row>
    <row r="218" spans="1:1" ht="12" customHeight="1">
      <c r="A218" s="109"/>
    </row>
    <row r="219" spans="1:1" ht="12" customHeight="1">
      <c r="A219" s="109"/>
    </row>
    <row r="220" spans="1:1" ht="12" customHeight="1">
      <c r="A220" s="109"/>
    </row>
    <row r="221" spans="1:1" ht="12" customHeight="1">
      <c r="A221" s="109"/>
    </row>
    <row r="222" spans="1:1" ht="12" customHeight="1">
      <c r="A222" s="109"/>
    </row>
    <row r="223" spans="1:1" ht="12" customHeight="1">
      <c r="A223" s="109"/>
    </row>
    <row r="224" spans="1:1" ht="12" customHeight="1">
      <c r="A224" s="109"/>
    </row>
    <row r="225" spans="1:1" ht="12" customHeight="1">
      <c r="A225" s="109"/>
    </row>
    <row r="226" spans="1:1" ht="12" customHeight="1">
      <c r="A226" s="109"/>
    </row>
    <row r="227" spans="1:1" ht="12" customHeight="1">
      <c r="A227" s="109"/>
    </row>
    <row r="228" spans="1:1" ht="12" customHeight="1">
      <c r="A228" s="109"/>
    </row>
    <row r="229" spans="1:1" ht="12" customHeight="1">
      <c r="A229" s="109"/>
    </row>
    <row r="230" spans="1:1" ht="12" customHeight="1">
      <c r="A230" s="109"/>
    </row>
    <row r="231" spans="1:1" ht="12" customHeight="1">
      <c r="A231" s="109"/>
    </row>
    <row r="232" spans="1:1" ht="12" customHeight="1">
      <c r="A232" s="109"/>
    </row>
    <row r="233" spans="1:1" ht="12" customHeight="1">
      <c r="A233" s="109"/>
    </row>
    <row r="234" spans="1:1" ht="12" customHeight="1">
      <c r="A234" s="109"/>
    </row>
    <row r="235" spans="1:1" ht="12" customHeight="1">
      <c r="A235" s="109"/>
    </row>
    <row r="236" spans="1:1" ht="12" customHeight="1">
      <c r="A236" s="109"/>
    </row>
    <row r="237" spans="1:1" ht="12" customHeight="1">
      <c r="A237" s="109"/>
    </row>
    <row r="238" spans="1:1" ht="12" customHeight="1">
      <c r="A238" s="109"/>
    </row>
    <row r="239" spans="1:1" ht="12" customHeight="1">
      <c r="A239" s="109"/>
    </row>
    <row r="240" spans="1:1" ht="12" customHeight="1">
      <c r="A240" s="109"/>
    </row>
    <row r="241" spans="1:1" ht="12" customHeight="1">
      <c r="A241" s="109"/>
    </row>
    <row r="242" spans="1:1" ht="12" customHeight="1">
      <c r="A242" s="109"/>
    </row>
    <row r="243" spans="1:1" ht="12" customHeight="1">
      <c r="A243" s="109"/>
    </row>
    <row r="244" spans="1:1" ht="12" customHeight="1">
      <c r="A244" s="109"/>
    </row>
    <row r="245" spans="1:1" ht="12" customHeight="1">
      <c r="A245" s="109"/>
    </row>
    <row r="246" spans="1:1" ht="12" customHeight="1">
      <c r="A246" s="109"/>
    </row>
    <row r="247" spans="1:1" ht="12" customHeight="1">
      <c r="A247" s="109"/>
    </row>
    <row r="248" spans="1:1" ht="12" customHeight="1">
      <c r="A248" s="109"/>
    </row>
    <row r="249" spans="1:1" ht="12" customHeight="1">
      <c r="A249" s="109"/>
    </row>
    <row r="250" spans="1:1" ht="12" customHeight="1">
      <c r="A250" s="109"/>
    </row>
    <row r="251" spans="1:1" ht="12" customHeight="1">
      <c r="A251" s="109"/>
    </row>
    <row r="252" spans="1:1" ht="12" customHeight="1">
      <c r="A252" s="109"/>
    </row>
    <row r="253" spans="1:1" ht="12" customHeight="1">
      <c r="A253" s="109"/>
    </row>
    <row r="254" spans="1:1" ht="12" customHeight="1">
      <c r="A254" s="109"/>
    </row>
    <row r="255" spans="1:1" ht="12" customHeight="1">
      <c r="A255" s="109"/>
    </row>
    <row r="256" spans="1:1" ht="12" customHeight="1">
      <c r="A256" s="109"/>
    </row>
    <row r="257" spans="1:1" ht="12" customHeight="1">
      <c r="A257" s="109"/>
    </row>
    <row r="258" spans="1:1" ht="12" customHeight="1">
      <c r="A258" s="109"/>
    </row>
    <row r="259" spans="1:1" ht="12" customHeight="1">
      <c r="A259" s="109"/>
    </row>
    <row r="260" spans="1:1" ht="12" customHeight="1">
      <c r="A260" s="109"/>
    </row>
    <row r="261" spans="1:1" ht="12" customHeight="1">
      <c r="A261" s="109"/>
    </row>
    <row r="262" spans="1:1" ht="12" customHeight="1">
      <c r="A262" s="109"/>
    </row>
    <row r="263" spans="1:1" ht="12" customHeight="1">
      <c r="A263" s="109"/>
    </row>
    <row r="264" spans="1:1" ht="12" customHeight="1">
      <c r="A264" s="109"/>
    </row>
    <row r="265" spans="1:1" ht="12" customHeight="1">
      <c r="A265" s="109"/>
    </row>
    <row r="266" spans="1:1" ht="12" customHeight="1">
      <c r="A266" s="109"/>
    </row>
    <row r="267" spans="1:1" ht="12" customHeight="1">
      <c r="A267" s="109"/>
    </row>
    <row r="268" spans="1:1" ht="12" customHeight="1">
      <c r="A268" s="109"/>
    </row>
    <row r="269" spans="1:1" ht="12" customHeight="1">
      <c r="A269" s="109"/>
    </row>
    <row r="270" spans="1:1" ht="12" customHeight="1">
      <c r="A270" s="109"/>
    </row>
    <row r="271" spans="1:1" ht="12" customHeight="1">
      <c r="A271" s="109"/>
    </row>
    <row r="272" spans="1:1" ht="12" customHeight="1">
      <c r="A272" s="109"/>
    </row>
    <row r="273" spans="1:1" ht="12" customHeight="1">
      <c r="A273" s="109"/>
    </row>
    <row r="274" spans="1:1" ht="12" customHeight="1">
      <c r="A274" s="109"/>
    </row>
    <row r="275" spans="1:1" ht="12" customHeight="1">
      <c r="A275" s="109"/>
    </row>
    <row r="276" spans="1:1" ht="12" customHeight="1">
      <c r="A276" s="109"/>
    </row>
    <row r="277" spans="1:1" ht="12" customHeight="1">
      <c r="A277" s="109"/>
    </row>
    <row r="278" spans="1:1" ht="12" customHeight="1">
      <c r="A278" s="109"/>
    </row>
    <row r="279" spans="1:1" ht="12" customHeight="1">
      <c r="A279" s="109"/>
    </row>
    <row r="280" spans="1:1" ht="12" customHeight="1">
      <c r="A280" s="109"/>
    </row>
    <row r="281" spans="1:1" ht="12" customHeight="1">
      <c r="A281" s="109"/>
    </row>
    <row r="282" spans="1:1" ht="12" customHeight="1">
      <c r="A282" s="109"/>
    </row>
    <row r="283" spans="1:1" ht="12" customHeight="1">
      <c r="A283" s="109"/>
    </row>
    <row r="284" spans="1:1" ht="12" customHeight="1">
      <c r="A284" s="109"/>
    </row>
    <row r="285" spans="1:1" ht="12" customHeight="1">
      <c r="A285" s="109"/>
    </row>
    <row r="286" spans="1:1" ht="12" customHeight="1">
      <c r="A286" s="109"/>
    </row>
    <row r="287" spans="1:1" ht="12" customHeight="1">
      <c r="A287" s="109"/>
    </row>
    <row r="288" spans="1:1" ht="12" customHeight="1">
      <c r="A288" s="109"/>
    </row>
    <row r="289" spans="1:1" ht="12" customHeight="1">
      <c r="A289" s="109"/>
    </row>
    <row r="290" spans="1:1" ht="12" customHeight="1">
      <c r="A290" s="109"/>
    </row>
    <row r="291" spans="1:1" ht="12" customHeight="1">
      <c r="A291" s="109"/>
    </row>
    <row r="292" spans="1:1" ht="12" customHeight="1">
      <c r="A292" s="109"/>
    </row>
    <row r="293" spans="1:1" ht="12" customHeight="1">
      <c r="A293" s="109"/>
    </row>
    <row r="294" spans="1:1" ht="12" customHeight="1">
      <c r="A294" s="109"/>
    </row>
    <row r="295" spans="1:1" ht="12" customHeight="1">
      <c r="A295" s="109"/>
    </row>
    <row r="296" spans="1:1" ht="12" customHeight="1">
      <c r="A296" s="109"/>
    </row>
    <row r="297" spans="1:1" ht="12" customHeight="1">
      <c r="A297" s="109"/>
    </row>
    <row r="298" spans="1:1" ht="12" customHeight="1">
      <c r="A298" s="109"/>
    </row>
    <row r="299" spans="1:1" ht="12" customHeight="1">
      <c r="A299" s="109"/>
    </row>
    <row r="300" spans="1:1" ht="12" customHeight="1">
      <c r="A300" s="109"/>
    </row>
    <row r="301" spans="1:1" ht="12" customHeight="1">
      <c r="A301" s="109"/>
    </row>
    <row r="302" spans="1:1" ht="12" customHeight="1">
      <c r="A302" s="109"/>
    </row>
    <row r="303" spans="1:1" ht="12" customHeight="1">
      <c r="A303" s="109"/>
    </row>
    <row r="304" spans="1:1" ht="12" customHeight="1">
      <c r="A304" s="109"/>
    </row>
    <row r="305" spans="1:1" ht="12" customHeight="1">
      <c r="A305" s="109"/>
    </row>
    <row r="306" spans="1:1" ht="12" customHeight="1">
      <c r="A306" s="109"/>
    </row>
    <row r="307" spans="1:1" ht="12" customHeight="1">
      <c r="A307" s="109"/>
    </row>
    <row r="308" spans="1:1" ht="12" customHeight="1">
      <c r="A308" s="109"/>
    </row>
    <row r="309" spans="1:1" ht="12" customHeight="1">
      <c r="A309" s="109"/>
    </row>
    <row r="310" spans="1:1" ht="12" customHeight="1">
      <c r="A310" s="109"/>
    </row>
    <row r="311" spans="1:1" ht="12" customHeight="1">
      <c r="A311" s="109"/>
    </row>
    <row r="312" spans="1:1" ht="12" customHeight="1">
      <c r="A312" s="109"/>
    </row>
    <row r="313" spans="1:1" ht="12" customHeight="1">
      <c r="A313" s="109"/>
    </row>
    <row r="314" spans="1:1" ht="12" customHeight="1">
      <c r="A314" s="109"/>
    </row>
    <row r="315" spans="1:1" ht="12" customHeight="1">
      <c r="A315" s="109"/>
    </row>
    <row r="316" spans="1:1" ht="12" customHeight="1">
      <c r="A316" s="109"/>
    </row>
    <row r="317" spans="1:1" ht="12" customHeight="1">
      <c r="A317" s="109"/>
    </row>
    <row r="318" spans="1:1" ht="12" customHeight="1">
      <c r="A318" s="109"/>
    </row>
    <row r="319" spans="1:1" ht="12" customHeight="1">
      <c r="A319" s="109"/>
    </row>
    <row r="320" spans="1:1" ht="12" customHeight="1">
      <c r="A320" s="109"/>
    </row>
    <row r="321" spans="1:1" ht="12" customHeight="1">
      <c r="A321" s="109"/>
    </row>
    <row r="322" spans="1:1" ht="12" customHeight="1">
      <c r="A322" s="109"/>
    </row>
    <row r="323" spans="1:1" ht="12" customHeight="1">
      <c r="A323" s="109"/>
    </row>
    <row r="324" spans="1:1" ht="12" customHeight="1">
      <c r="A324" s="109"/>
    </row>
    <row r="325" spans="1:1" ht="12" customHeight="1">
      <c r="A325" s="109"/>
    </row>
    <row r="326" spans="1:1" ht="12" customHeight="1">
      <c r="A326" s="109"/>
    </row>
    <row r="327" spans="1:1" ht="12" customHeight="1">
      <c r="A327" s="109"/>
    </row>
    <row r="328" spans="1:1" ht="12" customHeight="1">
      <c r="A328" s="109"/>
    </row>
    <row r="329" spans="1:1" ht="12" customHeight="1">
      <c r="A329" s="109"/>
    </row>
    <row r="330" spans="1:1" ht="12" customHeight="1">
      <c r="A330" s="109"/>
    </row>
    <row r="331" spans="1:1" ht="12" customHeight="1">
      <c r="A331" s="109"/>
    </row>
    <row r="332" spans="1:1" ht="12" customHeight="1">
      <c r="A332" s="109"/>
    </row>
    <row r="333" spans="1:1" ht="12" customHeight="1">
      <c r="A333" s="109"/>
    </row>
    <row r="334" spans="1:1" ht="12" customHeight="1">
      <c r="A334" s="109"/>
    </row>
    <row r="335" spans="1:1" ht="12" customHeight="1">
      <c r="A335" s="109"/>
    </row>
    <row r="336" spans="1:1" ht="12" customHeight="1">
      <c r="A336" s="109"/>
    </row>
    <row r="337" spans="1:1" ht="12" customHeight="1">
      <c r="A337" s="109"/>
    </row>
    <row r="338" spans="1:1" ht="12" customHeight="1">
      <c r="A338" s="109"/>
    </row>
    <row r="339" spans="1:1" ht="12" customHeight="1">
      <c r="A339" s="109"/>
    </row>
    <row r="340" spans="1:1" ht="12" customHeight="1">
      <c r="A340" s="109"/>
    </row>
    <row r="341" spans="1:1" ht="12" customHeight="1">
      <c r="A341" s="109"/>
    </row>
    <row r="342" spans="1:1" ht="12" customHeight="1">
      <c r="A342" s="109"/>
    </row>
    <row r="343" spans="1:1" ht="12" customHeight="1">
      <c r="A343" s="109"/>
    </row>
    <row r="344" spans="1:1" ht="12" customHeight="1">
      <c r="A344" s="109"/>
    </row>
    <row r="345" spans="1:1" ht="12" customHeight="1">
      <c r="A345" s="109"/>
    </row>
    <row r="346" spans="1:1" ht="12" customHeight="1">
      <c r="A346" s="109"/>
    </row>
    <row r="347" spans="1:1" ht="12" customHeight="1">
      <c r="A347" s="109"/>
    </row>
    <row r="348" spans="1:1" ht="12" customHeight="1">
      <c r="A348" s="109"/>
    </row>
    <row r="349" spans="1:1" ht="12" customHeight="1">
      <c r="A349" s="109"/>
    </row>
    <row r="350" spans="1:1" ht="12" customHeight="1">
      <c r="A350" s="109"/>
    </row>
    <row r="351" spans="1:1" ht="12" customHeight="1">
      <c r="A351" s="109"/>
    </row>
    <row r="352" spans="1:1" ht="12" customHeight="1">
      <c r="A352" s="109"/>
    </row>
    <row r="353" spans="1:1" ht="12" customHeight="1">
      <c r="A353" s="109"/>
    </row>
    <row r="354" spans="1:1" ht="12" customHeight="1">
      <c r="A354" s="109"/>
    </row>
    <row r="355" spans="1:1" ht="12" customHeight="1">
      <c r="A355" s="109"/>
    </row>
    <row r="356" spans="1:1" ht="12" customHeight="1">
      <c r="A356" s="109"/>
    </row>
    <row r="357" spans="1:1" ht="12" customHeight="1">
      <c r="A357" s="109"/>
    </row>
    <row r="358" spans="1:1" ht="12" customHeight="1">
      <c r="A358" s="109"/>
    </row>
    <row r="359" spans="1:1" ht="12" customHeight="1">
      <c r="A359" s="109"/>
    </row>
    <row r="360" spans="1:1" ht="12" customHeight="1">
      <c r="A360" s="109"/>
    </row>
    <row r="361" spans="1:1" ht="12" customHeight="1">
      <c r="A361" s="109"/>
    </row>
    <row r="362" spans="1:1" ht="12" customHeight="1">
      <c r="A362" s="109"/>
    </row>
    <row r="363" spans="1:1" ht="12" customHeight="1">
      <c r="A363" s="109"/>
    </row>
    <row r="364" spans="1:1" ht="12" customHeight="1">
      <c r="A364" s="109"/>
    </row>
    <row r="365" spans="1:1" ht="12" customHeight="1">
      <c r="A365" s="109"/>
    </row>
    <row r="366" spans="1:1" ht="12" customHeight="1">
      <c r="A366" s="109"/>
    </row>
    <row r="367" spans="1:1" ht="12" customHeight="1">
      <c r="A367" s="109"/>
    </row>
    <row r="368" spans="1:1" ht="12" customHeight="1">
      <c r="A368" s="109"/>
    </row>
    <row r="369" spans="1:1" ht="12" customHeight="1">
      <c r="A369" s="109"/>
    </row>
    <row r="370" spans="1:1" ht="12" customHeight="1">
      <c r="A370" s="109"/>
    </row>
    <row r="371" spans="1:1" ht="12" customHeight="1">
      <c r="A371" s="109"/>
    </row>
    <row r="372" spans="1:1" ht="12" customHeight="1">
      <c r="A372" s="109"/>
    </row>
    <row r="373" spans="1:1" ht="12" customHeight="1">
      <c r="A373" s="109"/>
    </row>
    <row r="374" spans="1:1" ht="12" customHeight="1">
      <c r="A374" s="109"/>
    </row>
    <row r="375" spans="1:1" ht="12" customHeight="1">
      <c r="A375" s="109"/>
    </row>
    <row r="376" spans="1:1" ht="12" customHeight="1">
      <c r="A376" s="109"/>
    </row>
    <row r="377" spans="1:1" ht="12" customHeight="1">
      <c r="A377" s="109"/>
    </row>
    <row r="378" spans="1:1" ht="12" customHeight="1">
      <c r="A378" s="109"/>
    </row>
    <row r="379" spans="1:1" ht="12" customHeight="1">
      <c r="A379" s="109"/>
    </row>
    <row r="380" spans="1:1" ht="12" customHeight="1">
      <c r="A380" s="109"/>
    </row>
    <row r="381" spans="1:1" ht="12" customHeight="1">
      <c r="A381" s="109"/>
    </row>
    <row r="382" spans="1:1" ht="12" customHeight="1">
      <c r="A382" s="109"/>
    </row>
    <row r="383" spans="1:1" ht="12" customHeight="1">
      <c r="A383" s="109"/>
    </row>
    <row r="384" spans="1:1" ht="12" customHeight="1">
      <c r="A384" s="109"/>
    </row>
    <row r="385" spans="1:1" ht="12" customHeight="1">
      <c r="A385" s="109"/>
    </row>
    <row r="386" spans="1:1" ht="12" customHeight="1">
      <c r="A386" s="109"/>
    </row>
    <row r="387" spans="1:1" ht="12" customHeight="1">
      <c r="A387" s="109"/>
    </row>
    <row r="388" spans="1:1" ht="12" customHeight="1">
      <c r="A388" s="109"/>
    </row>
    <row r="389" spans="1:1" ht="12" customHeight="1">
      <c r="A389" s="109"/>
    </row>
    <row r="390" spans="1:1" ht="12" customHeight="1">
      <c r="A390" s="109"/>
    </row>
    <row r="391" spans="1:1" ht="12" customHeight="1">
      <c r="A391" s="109"/>
    </row>
    <row r="392" spans="1:1" ht="12" customHeight="1">
      <c r="A392" s="109"/>
    </row>
    <row r="393" spans="1:1" ht="12" customHeight="1">
      <c r="A393" s="109"/>
    </row>
    <row r="394" spans="1:1" ht="12" customHeight="1">
      <c r="A394" s="109"/>
    </row>
    <row r="395" spans="1:1" ht="12" customHeight="1">
      <c r="A395" s="109"/>
    </row>
    <row r="396" spans="1:1" ht="12" customHeight="1">
      <c r="A396" s="109"/>
    </row>
    <row r="397" spans="1:1" ht="12" customHeight="1">
      <c r="A397" s="109"/>
    </row>
    <row r="398" spans="1:1" ht="12" customHeight="1">
      <c r="A398" s="109"/>
    </row>
    <row r="399" spans="1:1" ht="12" customHeight="1">
      <c r="A399" s="109"/>
    </row>
    <row r="400" spans="1:1" ht="12" customHeight="1">
      <c r="A400" s="109"/>
    </row>
    <row r="401" spans="1:1" ht="12" customHeight="1">
      <c r="A401" s="109"/>
    </row>
    <row r="402" spans="1:1" ht="12" customHeight="1">
      <c r="A402" s="109"/>
    </row>
    <row r="403" spans="1:1" ht="12" customHeight="1">
      <c r="A403" s="109"/>
    </row>
    <row r="404" spans="1:1" ht="12" customHeight="1">
      <c r="A404" s="109"/>
    </row>
    <row r="405" spans="1:1" ht="12" customHeight="1">
      <c r="A405" s="109"/>
    </row>
    <row r="406" spans="1:1" ht="12" customHeight="1">
      <c r="A406" s="109"/>
    </row>
    <row r="407" spans="1:1" ht="12" customHeight="1">
      <c r="A407" s="109"/>
    </row>
    <row r="408" spans="1:1" ht="12" customHeight="1">
      <c r="A408" s="109"/>
    </row>
    <row r="409" spans="1:1" ht="12" customHeight="1">
      <c r="A409" s="109"/>
    </row>
    <row r="410" spans="1:1" ht="12" customHeight="1">
      <c r="A410" s="109"/>
    </row>
    <row r="411" spans="1:1" ht="12" customHeight="1">
      <c r="A411" s="109"/>
    </row>
    <row r="412" spans="1:1" ht="12" customHeight="1">
      <c r="A412" s="109"/>
    </row>
    <row r="413" spans="1:1" ht="12" customHeight="1">
      <c r="A413" s="109"/>
    </row>
    <row r="414" spans="1:1" ht="12" customHeight="1">
      <c r="A414" s="109"/>
    </row>
    <row r="415" spans="1:1" ht="12" customHeight="1">
      <c r="A415" s="109"/>
    </row>
    <row r="416" spans="1:1" ht="12" customHeight="1">
      <c r="A416" s="109"/>
    </row>
    <row r="417" spans="1:1" ht="12" customHeight="1">
      <c r="A417" s="109"/>
    </row>
    <row r="418" spans="1:1" ht="12" customHeight="1">
      <c r="A418" s="109"/>
    </row>
    <row r="419" spans="1:1" ht="12" customHeight="1">
      <c r="A419" s="109"/>
    </row>
    <row r="420" spans="1:1" ht="12" customHeight="1">
      <c r="A420" s="109"/>
    </row>
    <row r="421" spans="1:1" ht="12" customHeight="1">
      <c r="A421" s="109"/>
    </row>
    <row r="422" spans="1:1" ht="12" customHeight="1">
      <c r="A422" s="109"/>
    </row>
    <row r="423" spans="1:1" ht="12" customHeight="1">
      <c r="A423" s="109"/>
    </row>
    <row r="424" spans="1:1" ht="12" customHeight="1">
      <c r="A424" s="109"/>
    </row>
    <row r="425" spans="1:1" ht="12" customHeight="1">
      <c r="A425" s="109"/>
    </row>
    <row r="426" spans="1:1" ht="12" customHeight="1">
      <c r="A426" s="109"/>
    </row>
    <row r="427" spans="1:1" ht="12" customHeight="1">
      <c r="A427" s="109"/>
    </row>
    <row r="428" spans="1:1" ht="12" customHeight="1">
      <c r="A428" s="109"/>
    </row>
    <row r="429" spans="1:1" ht="12" customHeight="1">
      <c r="A429" s="109"/>
    </row>
    <row r="430" spans="1:1" ht="12" customHeight="1">
      <c r="A430" s="109"/>
    </row>
    <row r="431" spans="1:1" ht="12" customHeight="1">
      <c r="A431" s="109"/>
    </row>
    <row r="432" spans="1:1" ht="12" customHeight="1">
      <c r="A432" s="109"/>
    </row>
    <row r="433" spans="1:1" ht="12" customHeight="1">
      <c r="A433" s="109"/>
    </row>
    <row r="434" spans="1:1" ht="12" customHeight="1">
      <c r="A434" s="109"/>
    </row>
    <row r="435" spans="1:1" ht="12" customHeight="1">
      <c r="A435" s="109"/>
    </row>
    <row r="436" spans="1:1" ht="12" customHeight="1">
      <c r="A436" s="109"/>
    </row>
    <row r="437" spans="1:1" ht="12" customHeight="1">
      <c r="A437" s="109"/>
    </row>
    <row r="438" spans="1:1" ht="12" customHeight="1">
      <c r="A438" s="109"/>
    </row>
    <row r="439" spans="1:1" ht="12" customHeight="1">
      <c r="A439" s="109"/>
    </row>
    <row r="440" spans="1:1" ht="12" customHeight="1">
      <c r="A440" s="109"/>
    </row>
    <row r="441" spans="1:1" ht="12" customHeight="1">
      <c r="A441" s="109"/>
    </row>
    <row r="442" spans="1:1" ht="12" customHeight="1">
      <c r="A442" s="109"/>
    </row>
    <row r="443" spans="1:1" ht="12" customHeight="1">
      <c r="A443" s="109"/>
    </row>
    <row r="444" spans="1:1" ht="12" customHeight="1">
      <c r="A444" s="109"/>
    </row>
    <row r="445" spans="1:1" ht="12" customHeight="1">
      <c r="A445" s="109"/>
    </row>
    <row r="446" spans="1:1" ht="12" customHeight="1">
      <c r="A446" s="109"/>
    </row>
    <row r="447" spans="1:1" ht="12" customHeight="1">
      <c r="A447" s="109"/>
    </row>
    <row r="448" spans="1:1" ht="12" customHeight="1">
      <c r="A448" s="109"/>
    </row>
    <row r="449" spans="1:1" ht="12" customHeight="1">
      <c r="A449" s="109"/>
    </row>
    <row r="450" spans="1:1" ht="12" customHeight="1">
      <c r="A450" s="109"/>
    </row>
    <row r="451" spans="1:1" ht="12" customHeight="1">
      <c r="A451" s="109"/>
    </row>
    <row r="452" spans="1:1" ht="12" customHeight="1">
      <c r="A452" s="109"/>
    </row>
    <row r="453" spans="1:1" ht="12" customHeight="1">
      <c r="A453" s="109"/>
    </row>
    <row r="454" spans="1:1" ht="12" customHeight="1">
      <c r="A454" s="109"/>
    </row>
    <row r="455" spans="1:1" ht="12" customHeight="1">
      <c r="A455" s="109"/>
    </row>
    <row r="456" spans="1:1" ht="12" customHeight="1">
      <c r="A456" s="109"/>
    </row>
    <row r="457" spans="1:1" ht="12" customHeight="1">
      <c r="A457" s="109"/>
    </row>
    <row r="458" spans="1:1" ht="12" customHeight="1">
      <c r="A458" s="109"/>
    </row>
    <row r="459" spans="1:1" ht="12" customHeight="1">
      <c r="A459" s="109"/>
    </row>
    <row r="460" spans="1:1" ht="12" customHeight="1">
      <c r="A460" s="109"/>
    </row>
    <row r="461" spans="1:1" ht="12" customHeight="1">
      <c r="A461" s="109"/>
    </row>
    <row r="462" spans="1:1" ht="12" customHeight="1">
      <c r="A462" s="109"/>
    </row>
    <row r="463" spans="1:1" ht="12" customHeight="1">
      <c r="A463" s="109"/>
    </row>
    <row r="464" spans="1:1" ht="12" customHeight="1">
      <c r="A464" s="109"/>
    </row>
    <row r="465" spans="1:1" ht="12" customHeight="1">
      <c r="A465" s="109"/>
    </row>
    <row r="466" spans="1:1" ht="12" customHeight="1">
      <c r="A466" s="109"/>
    </row>
    <row r="467" spans="1:1" ht="12" customHeight="1">
      <c r="A467" s="109"/>
    </row>
    <row r="468" spans="1:1" ht="12" customHeight="1">
      <c r="A468" s="109"/>
    </row>
    <row r="469" spans="1:1" ht="12" customHeight="1">
      <c r="A469" s="109"/>
    </row>
    <row r="470" spans="1:1" ht="12" customHeight="1">
      <c r="A470" s="109"/>
    </row>
    <row r="471" spans="1:1" ht="12" customHeight="1">
      <c r="A471" s="109"/>
    </row>
    <row r="472" spans="1:1" ht="12" customHeight="1">
      <c r="A472" s="109"/>
    </row>
    <row r="473" spans="1:1" ht="12" customHeight="1">
      <c r="A473" s="109"/>
    </row>
    <row r="474" spans="1:1" ht="12" customHeight="1">
      <c r="A474" s="109"/>
    </row>
    <row r="475" spans="1:1" ht="12" customHeight="1">
      <c r="A475" s="109"/>
    </row>
    <row r="476" spans="1:1" ht="12" customHeight="1">
      <c r="A476" s="109"/>
    </row>
    <row r="477" spans="1:1" ht="12" customHeight="1">
      <c r="A477" s="109"/>
    </row>
    <row r="478" spans="1:1" ht="12" customHeight="1">
      <c r="A478" s="109"/>
    </row>
    <row r="479" spans="1:1" ht="12" customHeight="1">
      <c r="A479" s="109"/>
    </row>
    <row r="480" spans="1:1" ht="12" customHeight="1">
      <c r="A480" s="109"/>
    </row>
    <row r="481" spans="1:1" ht="12" customHeight="1">
      <c r="A481" s="109"/>
    </row>
    <row r="482" spans="1:1" ht="12" customHeight="1">
      <c r="A482" s="109"/>
    </row>
    <row r="483" spans="1:1" ht="12" customHeight="1">
      <c r="A483" s="109"/>
    </row>
    <row r="484" spans="1:1" ht="12" customHeight="1">
      <c r="A484" s="109"/>
    </row>
    <row r="485" spans="1:1" ht="12" customHeight="1">
      <c r="A485" s="109"/>
    </row>
    <row r="486" spans="1:1" ht="12" customHeight="1">
      <c r="A486" s="109"/>
    </row>
    <row r="487" spans="1:1" ht="12" customHeight="1">
      <c r="A487" s="109"/>
    </row>
    <row r="488" spans="1:1" ht="12" customHeight="1">
      <c r="A488" s="109"/>
    </row>
    <row r="489" spans="1:1" ht="12" customHeight="1">
      <c r="A489" s="109"/>
    </row>
    <row r="490" spans="1:1" ht="12" customHeight="1">
      <c r="A490" s="109"/>
    </row>
    <row r="491" spans="1:1" ht="12" customHeight="1">
      <c r="A491" s="109"/>
    </row>
    <row r="492" spans="1:1" ht="12" customHeight="1">
      <c r="A492" s="109"/>
    </row>
    <row r="493" spans="1:1" ht="12" customHeight="1">
      <c r="A493" s="109"/>
    </row>
    <row r="494" spans="1:1" ht="12" customHeight="1">
      <c r="A494" s="109"/>
    </row>
    <row r="495" spans="1:1" ht="12" customHeight="1">
      <c r="A495" s="109"/>
    </row>
    <row r="496" spans="1:1" ht="12" customHeight="1">
      <c r="A496" s="109"/>
    </row>
    <row r="497" spans="1:1" ht="12" customHeight="1">
      <c r="A497" s="109"/>
    </row>
    <row r="498" spans="1:1" ht="12" customHeight="1">
      <c r="A498" s="109"/>
    </row>
    <row r="499" spans="1:1" ht="12" customHeight="1">
      <c r="A499" s="109"/>
    </row>
    <row r="500" spans="1:1" ht="12" customHeight="1">
      <c r="A500" s="109"/>
    </row>
    <row r="501" spans="1:1" ht="12" customHeight="1">
      <c r="A501" s="109"/>
    </row>
    <row r="502" spans="1:1" ht="12" customHeight="1">
      <c r="A502" s="109"/>
    </row>
    <row r="503" spans="1:1" ht="12" customHeight="1">
      <c r="A503" s="109"/>
    </row>
    <row r="504" spans="1:1" ht="12" customHeight="1">
      <c r="A504" s="109"/>
    </row>
    <row r="505" spans="1:1" ht="12" customHeight="1">
      <c r="A505" s="109"/>
    </row>
    <row r="506" spans="1:1" ht="12" customHeight="1">
      <c r="A506" s="109"/>
    </row>
    <row r="507" spans="1:1" ht="12" customHeight="1">
      <c r="A507" s="109"/>
    </row>
    <row r="508" spans="1:1" ht="12" customHeight="1">
      <c r="A508" s="109"/>
    </row>
    <row r="509" spans="1:1" ht="12" customHeight="1">
      <c r="A509" s="109"/>
    </row>
    <row r="510" spans="1:1" ht="12" customHeight="1">
      <c r="A510" s="109"/>
    </row>
    <row r="511" spans="1:1" ht="12" customHeight="1">
      <c r="A511" s="109"/>
    </row>
    <row r="512" spans="1:1" ht="12" customHeight="1">
      <c r="A512" s="109"/>
    </row>
    <row r="513" spans="1:1" ht="12" customHeight="1">
      <c r="A513" s="109"/>
    </row>
    <row r="514" spans="1:1" ht="12" customHeight="1">
      <c r="A514" s="109"/>
    </row>
    <row r="515" spans="1:1" ht="12" customHeight="1">
      <c r="A515" s="109"/>
    </row>
    <row r="516" spans="1:1" ht="12" customHeight="1">
      <c r="A516" s="109"/>
    </row>
    <row r="517" spans="1:1" ht="12" customHeight="1">
      <c r="A517" s="109"/>
    </row>
    <row r="518" spans="1:1" ht="12" customHeight="1">
      <c r="A518" s="109"/>
    </row>
    <row r="519" spans="1:1" ht="12" customHeight="1">
      <c r="A519" s="109"/>
    </row>
    <row r="520" spans="1:1" ht="12" customHeight="1">
      <c r="A520" s="109"/>
    </row>
    <row r="521" spans="1:1" ht="12" customHeight="1">
      <c r="A521" s="109"/>
    </row>
    <row r="522" spans="1:1" ht="12" customHeight="1">
      <c r="A522" s="109"/>
    </row>
    <row r="523" spans="1:1" ht="12" customHeight="1">
      <c r="A523" s="109"/>
    </row>
    <row r="524" spans="1:1" ht="12" customHeight="1">
      <c r="A524" s="109"/>
    </row>
    <row r="525" spans="1:1" ht="12" customHeight="1">
      <c r="A525" s="109"/>
    </row>
    <row r="526" spans="1:1" ht="12" customHeight="1">
      <c r="A526" s="109"/>
    </row>
    <row r="527" spans="1:1" ht="12" customHeight="1">
      <c r="A527" s="109"/>
    </row>
    <row r="528" spans="1:1" ht="12" customHeight="1">
      <c r="A528" s="109"/>
    </row>
    <row r="529" spans="1:1" ht="12" customHeight="1">
      <c r="A529" s="109"/>
    </row>
    <row r="530" spans="1:1" ht="12" customHeight="1">
      <c r="A530" s="109"/>
    </row>
    <row r="531" spans="1:1" ht="12" customHeight="1">
      <c r="A531" s="109"/>
    </row>
    <row r="532" spans="1:1" ht="12" customHeight="1">
      <c r="A532" s="109"/>
    </row>
    <row r="533" spans="1:1" ht="12" customHeight="1">
      <c r="A533" s="109"/>
    </row>
    <row r="534" spans="1:1" ht="12" customHeight="1">
      <c r="A534" s="109"/>
    </row>
    <row r="535" spans="1:1" ht="12" customHeight="1">
      <c r="A535" s="109"/>
    </row>
    <row r="536" spans="1:1" ht="12" customHeight="1">
      <c r="A536" s="109"/>
    </row>
    <row r="537" spans="1:1" ht="12" customHeight="1">
      <c r="A537" s="109"/>
    </row>
    <row r="538" spans="1:1" ht="12" customHeight="1">
      <c r="A538" s="109"/>
    </row>
    <row r="539" spans="1:1" ht="12" customHeight="1">
      <c r="A539" s="109"/>
    </row>
    <row r="540" spans="1:1" ht="12" customHeight="1">
      <c r="A540" s="109"/>
    </row>
    <row r="541" spans="1:1" ht="12" customHeight="1">
      <c r="A541" s="109"/>
    </row>
    <row r="542" spans="1:1" ht="12" customHeight="1">
      <c r="A542" s="109"/>
    </row>
    <row r="543" spans="1:1" ht="12" customHeight="1">
      <c r="A543" s="109"/>
    </row>
    <row r="544" spans="1:1" ht="12" customHeight="1">
      <c r="A544" s="109"/>
    </row>
    <row r="545" spans="1:1" ht="12" customHeight="1">
      <c r="A545" s="109"/>
    </row>
    <row r="546" spans="1:1" ht="12" customHeight="1">
      <c r="A546" s="109"/>
    </row>
    <row r="547" spans="1:1" ht="12" customHeight="1">
      <c r="A547" s="109"/>
    </row>
    <row r="548" spans="1:1" ht="12" customHeight="1">
      <c r="A548" s="109"/>
    </row>
    <row r="549" spans="1:1" ht="12" customHeight="1">
      <c r="A549" s="109"/>
    </row>
    <row r="550" spans="1:1" ht="12" customHeight="1">
      <c r="A550" s="109"/>
    </row>
    <row r="551" spans="1:1" ht="12" customHeight="1">
      <c r="A551" s="109"/>
    </row>
    <row r="552" spans="1:1" ht="12" customHeight="1">
      <c r="A552" s="109"/>
    </row>
    <row r="553" spans="1:1" ht="12" customHeight="1">
      <c r="A553" s="109"/>
    </row>
    <row r="554" spans="1:1" ht="12" customHeight="1">
      <c r="A554" s="109"/>
    </row>
    <row r="555" spans="1:1" ht="12" customHeight="1">
      <c r="A555" s="109"/>
    </row>
    <row r="556" spans="1:1" ht="12" customHeight="1">
      <c r="A556" s="109"/>
    </row>
    <row r="557" spans="1:1" ht="12" customHeight="1">
      <c r="A557" s="109"/>
    </row>
    <row r="558" spans="1:1" ht="12" customHeight="1">
      <c r="A558" s="109"/>
    </row>
    <row r="559" spans="1:1" ht="12" customHeight="1">
      <c r="A559" s="109"/>
    </row>
    <row r="560" spans="1:1" ht="12" customHeight="1">
      <c r="A560" s="109"/>
    </row>
    <row r="561" spans="1:1" ht="12" customHeight="1">
      <c r="A561" s="109"/>
    </row>
    <row r="562" spans="1:1" ht="12" customHeight="1">
      <c r="A562" s="109"/>
    </row>
    <row r="563" spans="1:1" ht="12" customHeight="1">
      <c r="A563" s="109"/>
    </row>
    <row r="564" spans="1:1" ht="12" customHeight="1">
      <c r="A564" s="109"/>
    </row>
    <row r="565" spans="1:1" ht="12" customHeight="1">
      <c r="A565" s="109"/>
    </row>
    <row r="566" spans="1:1" ht="12" customHeight="1">
      <c r="A566" s="109"/>
    </row>
    <row r="567" spans="1:1" ht="12" customHeight="1">
      <c r="A567" s="109"/>
    </row>
    <row r="568" spans="1:1" ht="12" customHeight="1">
      <c r="A568" s="109"/>
    </row>
    <row r="569" spans="1:1" ht="12" customHeight="1">
      <c r="A569" s="109"/>
    </row>
    <row r="570" spans="1:1" ht="12" customHeight="1">
      <c r="A570" s="109"/>
    </row>
    <row r="571" spans="1:1" ht="12" customHeight="1">
      <c r="A571" s="109"/>
    </row>
    <row r="572" spans="1:1" ht="12" customHeight="1">
      <c r="A572" s="109"/>
    </row>
    <row r="573" spans="1:1" ht="12" customHeight="1">
      <c r="A573" s="109"/>
    </row>
    <row r="574" spans="1:1" ht="12" customHeight="1">
      <c r="A574" s="109"/>
    </row>
    <row r="575" spans="1:1" ht="12" customHeight="1">
      <c r="A575" s="109"/>
    </row>
    <row r="576" spans="1:1" ht="12" customHeight="1">
      <c r="A576" s="109"/>
    </row>
    <row r="577" spans="1:1" ht="12" customHeight="1">
      <c r="A577" s="109"/>
    </row>
    <row r="578" spans="1:1" ht="12" customHeight="1">
      <c r="A578" s="109"/>
    </row>
    <row r="579" spans="1:1" ht="12" customHeight="1">
      <c r="A579" s="109"/>
    </row>
    <row r="580" spans="1:1" ht="12" customHeight="1">
      <c r="A580" s="109"/>
    </row>
    <row r="581" spans="1:1" ht="12" customHeight="1">
      <c r="A581" s="109"/>
    </row>
    <row r="582" spans="1:1" ht="12" customHeight="1">
      <c r="A582" s="109"/>
    </row>
    <row r="583" spans="1:1" ht="12" customHeight="1">
      <c r="A583" s="109"/>
    </row>
    <row r="584" spans="1:1" ht="12" customHeight="1">
      <c r="A584" s="109"/>
    </row>
    <row r="585" spans="1:1" ht="12" customHeight="1">
      <c r="A585" s="109"/>
    </row>
    <row r="586" spans="1:1" ht="12" customHeight="1">
      <c r="A586" s="109"/>
    </row>
    <row r="587" spans="1:1" ht="12" customHeight="1">
      <c r="A587" s="109"/>
    </row>
    <row r="588" spans="1:1" ht="12" customHeight="1">
      <c r="A588" s="109"/>
    </row>
    <row r="589" spans="1:1" ht="12" customHeight="1">
      <c r="A589" s="109"/>
    </row>
    <row r="590" spans="1:1" ht="12" customHeight="1">
      <c r="A590" s="109"/>
    </row>
    <row r="591" spans="1:1" ht="12" customHeight="1">
      <c r="A591" s="109"/>
    </row>
    <row r="592" spans="1:1" ht="12" customHeight="1">
      <c r="A592" s="109"/>
    </row>
    <row r="593" spans="1:1" ht="12" customHeight="1">
      <c r="A593" s="109"/>
    </row>
    <row r="594" spans="1:1" ht="12" customHeight="1">
      <c r="A594" s="109"/>
    </row>
    <row r="595" spans="1:1" ht="12" customHeight="1">
      <c r="A595" s="109"/>
    </row>
    <row r="596" spans="1:1" ht="12" customHeight="1">
      <c r="A596" s="109"/>
    </row>
    <row r="597" spans="1:1" ht="12" customHeight="1">
      <c r="A597" s="109"/>
    </row>
    <row r="598" spans="1:1" ht="12" customHeight="1">
      <c r="A598" s="109"/>
    </row>
    <row r="599" spans="1:1" ht="12" customHeight="1">
      <c r="A599" s="109"/>
    </row>
    <row r="600" spans="1:1" ht="12" customHeight="1">
      <c r="A600" s="109"/>
    </row>
    <row r="601" spans="1:1" ht="12" customHeight="1">
      <c r="A601" s="109"/>
    </row>
    <row r="602" spans="1:1" ht="12" customHeight="1">
      <c r="A602" s="109"/>
    </row>
    <row r="603" spans="1:1" ht="12" customHeight="1">
      <c r="A603" s="109"/>
    </row>
    <row r="604" spans="1:1" ht="12" customHeight="1">
      <c r="A604" s="109"/>
    </row>
    <row r="605" spans="1:1" ht="12" customHeight="1">
      <c r="A605" s="109"/>
    </row>
    <row r="606" spans="1:1" ht="12" customHeight="1">
      <c r="A606" s="109"/>
    </row>
    <row r="607" spans="1:1" ht="12" customHeight="1">
      <c r="A607" s="109"/>
    </row>
    <row r="608" spans="1:1" ht="12" customHeight="1">
      <c r="A608" s="109"/>
    </row>
    <row r="609" spans="1:1" ht="12" customHeight="1">
      <c r="A609" s="109"/>
    </row>
    <row r="610" spans="1:1" ht="12" customHeight="1">
      <c r="A610" s="109"/>
    </row>
    <row r="611" spans="1:1" ht="12" customHeight="1">
      <c r="A611" s="109"/>
    </row>
    <row r="612" spans="1:1" ht="12" customHeight="1">
      <c r="A612" s="109"/>
    </row>
    <row r="613" spans="1:1" ht="12" customHeight="1">
      <c r="A613" s="109"/>
    </row>
    <row r="614" spans="1:1" ht="12" customHeight="1">
      <c r="A614" s="109"/>
    </row>
    <row r="615" spans="1:1" ht="12" customHeight="1">
      <c r="A615" s="109"/>
    </row>
    <row r="616" spans="1:1" ht="12" customHeight="1">
      <c r="A616" s="109"/>
    </row>
    <row r="617" spans="1:1" ht="12" customHeight="1">
      <c r="A617" s="109"/>
    </row>
    <row r="618" spans="1:1" ht="12" customHeight="1">
      <c r="A618" s="109"/>
    </row>
    <row r="619" spans="1:1" ht="12" customHeight="1">
      <c r="A619" s="109"/>
    </row>
    <row r="620" spans="1:1" ht="12" customHeight="1">
      <c r="A620" s="109"/>
    </row>
    <row r="621" spans="1:1" ht="12" customHeight="1">
      <c r="A621" s="109"/>
    </row>
    <row r="622" spans="1:1" ht="12" customHeight="1">
      <c r="A622" s="109"/>
    </row>
    <row r="623" spans="1:1" ht="12" customHeight="1">
      <c r="A623" s="109"/>
    </row>
    <row r="624" spans="1:1" ht="12" customHeight="1">
      <c r="A624" s="109"/>
    </row>
    <row r="625" spans="1:1" ht="12" customHeight="1">
      <c r="A625" s="109"/>
    </row>
    <row r="626" spans="1:1" ht="12" customHeight="1">
      <c r="A626" s="109"/>
    </row>
    <row r="627" spans="1:1" ht="12" customHeight="1">
      <c r="A627" s="109"/>
    </row>
    <row r="628" spans="1:1" ht="12" customHeight="1">
      <c r="A628" s="109"/>
    </row>
    <row r="629" spans="1:1" ht="12" customHeight="1">
      <c r="A629" s="109"/>
    </row>
    <row r="630" spans="1:1" ht="12" customHeight="1">
      <c r="A630" s="109"/>
    </row>
    <row r="631" spans="1:1" ht="12" customHeight="1">
      <c r="A631" s="109"/>
    </row>
    <row r="632" spans="1:1" ht="12" customHeight="1">
      <c r="A632" s="109"/>
    </row>
    <row r="633" spans="1:1" ht="12" customHeight="1">
      <c r="A633" s="109"/>
    </row>
    <row r="634" spans="1:1" ht="12" customHeight="1">
      <c r="A634" s="109"/>
    </row>
    <row r="635" spans="1:1" ht="12" customHeight="1">
      <c r="A635" s="109"/>
    </row>
    <row r="636" spans="1:1" ht="12" customHeight="1">
      <c r="A636" s="109"/>
    </row>
    <row r="637" spans="1:1" ht="12" customHeight="1">
      <c r="A637" s="109"/>
    </row>
    <row r="638" spans="1:1" ht="12" customHeight="1">
      <c r="A638" s="109"/>
    </row>
    <row r="639" spans="1:1" ht="12" customHeight="1">
      <c r="A639" s="109"/>
    </row>
    <row r="640" spans="1:1" ht="12" customHeight="1">
      <c r="A640" s="109"/>
    </row>
    <row r="641" spans="1:1" ht="12" customHeight="1">
      <c r="A641" s="109"/>
    </row>
    <row r="642" spans="1:1" ht="12" customHeight="1">
      <c r="A642" s="109"/>
    </row>
    <row r="643" spans="1:1" ht="12" customHeight="1">
      <c r="A643" s="109"/>
    </row>
    <row r="644" spans="1:1" ht="12" customHeight="1">
      <c r="A644" s="109"/>
    </row>
    <row r="645" spans="1:1" ht="12" customHeight="1">
      <c r="A645" s="109"/>
    </row>
    <row r="646" spans="1:1" ht="12" customHeight="1">
      <c r="A646" s="109"/>
    </row>
    <row r="647" spans="1:1" ht="12" customHeight="1">
      <c r="A647" s="109"/>
    </row>
    <row r="648" spans="1:1" ht="12" customHeight="1">
      <c r="A648" s="109"/>
    </row>
    <row r="649" spans="1:1" ht="12" customHeight="1">
      <c r="A649" s="109"/>
    </row>
    <row r="650" spans="1:1" ht="12" customHeight="1">
      <c r="A650" s="109"/>
    </row>
    <row r="651" spans="1:1" ht="12" customHeight="1">
      <c r="A651" s="109"/>
    </row>
    <row r="652" spans="1:1" ht="12" customHeight="1">
      <c r="A652" s="109"/>
    </row>
    <row r="653" spans="1:1" ht="12" customHeight="1">
      <c r="A653" s="109"/>
    </row>
    <row r="654" spans="1:1" ht="12" customHeight="1">
      <c r="A654" s="109"/>
    </row>
    <row r="655" spans="1:1" ht="12" customHeight="1">
      <c r="A655" s="109"/>
    </row>
    <row r="656" spans="1:1" ht="12" customHeight="1">
      <c r="A656" s="109"/>
    </row>
    <row r="657" spans="1:1" ht="12" customHeight="1">
      <c r="A657" s="109"/>
    </row>
    <row r="658" spans="1:1" ht="12" customHeight="1">
      <c r="A658" s="109"/>
    </row>
    <row r="659" spans="1:1" ht="12" customHeight="1">
      <c r="A659" s="109"/>
    </row>
    <row r="660" spans="1:1" ht="12" customHeight="1">
      <c r="A660" s="109"/>
    </row>
    <row r="661" spans="1:1" ht="12" customHeight="1">
      <c r="A661" s="109"/>
    </row>
    <row r="662" spans="1:1" ht="12" customHeight="1">
      <c r="A662" s="109"/>
    </row>
    <row r="663" spans="1:1" ht="12" customHeight="1">
      <c r="A663" s="109"/>
    </row>
    <row r="664" spans="1:1" ht="12" customHeight="1">
      <c r="A664" s="109"/>
    </row>
    <row r="665" spans="1:1" ht="12" customHeight="1">
      <c r="A665" s="109"/>
    </row>
    <row r="666" spans="1:1" ht="12" customHeight="1">
      <c r="A666" s="109"/>
    </row>
    <row r="667" spans="1:1" ht="12" customHeight="1">
      <c r="A667" s="109"/>
    </row>
    <row r="668" spans="1:1" ht="12" customHeight="1">
      <c r="A668" s="109"/>
    </row>
    <row r="669" spans="1:1" ht="12" customHeight="1">
      <c r="A669" s="109"/>
    </row>
    <row r="670" spans="1:1" ht="12" customHeight="1">
      <c r="A670" s="109"/>
    </row>
    <row r="671" spans="1:1" ht="12" customHeight="1">
      <c r="A671" s="109"/>
    </row>
    <row r="672" spans="1:1" ht="12" customHeight="1">
      <c r="A672" s="109"/>
    </row>
    <row r="673" spans="1:1" ht="12" customHeight="1">
      <c r="A673" s="109"/>
    </row>
    <row r="674" spans="1:1" ht="12" customHeight="1">
      <c r="A674" s="109"/>
    </row>
    <row r="675" spans="1:1" ht="12" customHeight="1">
      <c r="A675" s="109"/>
    </row>
    <row r="676" spans="1:1" ht="12" customHeight="1">
      <c r="A676" s="109"/>
    </row>
    <row r="677" spans="1:1" ht="12" customHeight="1">
      <c r="A677" s="109"/>
    </row>
    <row r="678" spans="1:1" ht="12" customHeight="1">
      <c r="A678" s="109"/>
    </row>
    <row r="679" spans="1:1" ht="12" customHeight="1">
      <c r="A679" s="109"/>
    </row>
    <row r="680" spans="1:1" ht="12" customHeight="1">
      <c r="A680" s="109"/>
    </row>
    <row r="681" spans="1:1" ht="12" customHeight="1">
      <c r="A681" s="109"/>
    </row>
    <row r="682" spans="1:1" ht="12" customHeight="1">
      <c r="A682" s="109"/>
    </row>
    <row r="683" spans="1:1" ht="12" customHeight="1">
      <c r="A683" s="109"/>
    </row>
    <row r="684" spans="1:1" ht="12" customHeight="1">
      <c r="A684" s="109"/>
    </row>
    <row r="685" spans="1:1" ht="12" customHeight="1">
      <c r="A685" s="109"/>
    </row>
    <row r="686" spans="1:1" ht="12" customHeight="1">
      <c r="A686" s="109"/>
    </row>
    <row r="687" spans="1:1" ht="12" customHeight="1">
      <c r="A687" s="109"/>
    </row>
    <row r="688" spans="1:1" ht="12" customHeight="1">
      <c r="A688" s="109"/>
    </row>
    <row r="689" spans="1:1" ht="12" customHeight="1">
      <c r="A689" s="109"/>
    </row>
    <row r="690" spans="1:1" ht="12" customHeight="1">
      <c r="A690" s="109"/>
    </row>
    <row r="691" spans="1:1" ht="12" customHeight="1">
      <c r="A691" s="109"/>
    </row>
    <row r="692" spans="1:1" ht="12" customHeight="1">
      <c r="A692" s="109"/>
    </row>
    <row r="693" spans="1:1" ht="12" customHeight="1">
      <c r="A693" s="109"/>
    </row>
    <row r="694" spans="1:1" ht="12" customHeight="1">
      <c r="A694" s="109"/>
    </row>
    <row r="695" spans="1:1" ht="12" customHeight="1">
      <c r="A695" s="109"/>
    </row>
    <row r="696" spans="1:1" ht="12" customHeight="1">
      <c r="A696" s="109"/>
    </row>
    <row r="697" spans="1:1" ht="12" customHeight="1">
      <c r="A697" s="109"/>
    </row>
    <row r="698" spans="1:1" ht="12" customHeight="1">
      <c r="A698" s="109"/>
    </row>
    <row r="699" spans="1:1" ht="12" customHeight="1">
      <c r="A699" s="109"/>
    </row>
    <row r="700" spans="1:1" ht="12" customHeight="1">
      <c r="A700" s="109"/>
    </row>
    <row r="701" spans="1:1" ht="12" customHeight="1">
      <c r="A701" s="109"/>
    </row>
    <row r="702" spans="1:1" ht="12" customHeight="1">
      <c r="A702" s="109"/>
    </row>
    <row r="703" spans="1:1" ht="12" customHeight="1">
      <c r="A703" s="109"/>
    </row>
    <row r="704" spans="1:1" ht="12" customHeight="1">
      <c r="A704" s="109"/>
    </row>
    <row r="705" spans="1:1" ht="12" customHeight="1">
      <c r="A705" s="109"/>
    </row>
    <row r="706" spans="1:1" ht="12" customHeight="1">
      <c r="A706" s="109"/>
    </row>
    <row r="707" spans="1:1" ht="12" customHeight="1">
      <c r="A707" s="109"/>
    </row>
    <row r="708" spans="1:1" ht="12" customHeight="1">
      <c r="A708" s="109"/>
    </row>
    <row r="709" spans="1:1" ht="12" customHeight="1">
      <c r="A709" s="109"/>
    </row>
    <row r="710" spans="1:1" ht="12" customHeight="1">
      <c r="A710" s="109"/>
    </row>
    <row r="711" spans="1:1" ht="12" customHeight="1">
      <c r="A711" s="109"/>
    </row>
    <row r="712" spans="1:1" ht="12" customHeight="1">
      <c r="A712" s="109"/>
    </row>
    <row r="713" spans="1:1" ht="12" customHeight="1">
      <c r="A713" s="109"/>
    </row>
    <row r="714" spans="1:1" ht="12" customHeight="1">
      <c r="A714" s="109"/>
    </row>
    <row r="715" spans="1:1" ht="12" customHeight="1">
      <c r="A715" s="109"/>
    </row>
    <row r="716" spans="1:1" ht="12" customHeight="1">
      <c r="A716" s="109"/>
    </row>
    <row r="717" spans="1:1" ht="12" customHeight="1">
      <c r="A717" s="109"/>
    </row>
    <row r="718" spans="1:1" ht="12" customHeight="1">
      <c r="A718" s="109"/>
    </row>
    <row r="719" spans="1:1" ht="12" customHeight="1">
      <c r="A719" s="109"/>
    </row>
    <row r="720" spans="1:1" ht="12" customHeight="1">
      <c r="A720" s="109"/>
    </row>
    <row r="721" spans="1:1" ht="12" customHeight="1">
      <c r="A721" s="109"/>
    </row>
    <row r="722" spans="1:1" ht="12" customHeight="1">
      <c r="A722" s="109"/>
    </row>
    <row r="723" spans="1:1" ht="12" customHeight="1">
      <c r="A723" s="109"/>
    </row>
    <row r="724" spans="1:1" ht="12" customHeight="1">
      <c r="A724" s="109"/>
    </row>
    <row r="725" spans="1:1" ht="12" customHeight="1">
      <c r="A725" s="109"/>
    </row>
    <row r="726" spans="1:1" ht="12" customHeight="1">
      <c r="A726" s="109"/>
    </row>
    <row r="727" spans="1:1" ht="12" customHeight="1">
      <c r="A727" s="109"/>
    </row>
    <row r="728" spans="1:1" ht="12" customHeight="1">
      <c r="A728" s="109"/>
    </row>
    <row r="729" spans="1:1" ht="12" customHeight="1">
      <c r="A729" s="109"/>
    </row>
    <row r="730" spans="1:1" ht="12" customHeight="1">
      <c r="A730" s="109"/>
    </row>
    <row r="731" spans="1:1" ht="12" customHeight="1">
      <c r="A731" s="109"/>
    </row>
    <row r="732" spans="1:1" ht="12" customHeight="1">
      <c r="A732" s="109"/>
    </row>
    <row r="733" spans="1:1" ht="12" customHeight="1">
      <c r="A733" s="109"/>
    </row>
    <row r="734" spans="1:1" ht="12" customHeight="1">
      <c r="A734" s="109"/>
    </row>
    <row r="735" spans="1:1" ht="12" customHeight="1">
      <c r="A735" s="109"/>
    </row>
    <row r="736" spans="1:1" ht="12" customHeight="1">
      <c r="A736" s="109"/>
    </row>
    <row r="737" spans="1:1" ht="12" customHeight="1">
      <c r="A737" s="109"/>
    </row>
    <row r="738" spans="1:1" ht="12" customHeight="1">
      <c r="A738" s="109"/>
    </row>
    <row r="739" spans="1:1" ht="12" customHeight="1">
      <c r="A739" s="109"/>
    </row>
    <row r="740" spans="1:1" ht="12" customHeight="1">
      <c r="A740" s="109"/>
    </row>
    <row r="741" spans="1:1" ht="12" customHeight="1">
      <c r="A741" s="109"/>
    </row>
    <row r="742" spans="1:1" ht="12" customHeight="1">
      <c r="A742" s="109"/>
    </row>
    <row r="743" spans="1:1" ht="12" customHeight="1">
      <c r="A743" s="109"/>
    </row>
    <row r="744" spans="1:1" ht="12" customHeight="1">
      <c r="A744" s="109"/>
    </row>
    <row r="745" spans="1:1" ht="12" customHeight="1">
      <c r="A745" s="109"/>
    </row>
    <row r="746" spans="1:1" ht="12" customHeight="1">
      <c r="A746" s="109"/>
    </row>
    <row r="747" spans="1:1" ht="12" customHeight="1">
      <c r="A747" s="109"/>
    </row>
    <row r="748" spans="1:1" ht="12" customHeight="1">
      <c r="A748" s="109"/>
    </row>
    <row r="749" spans="1:1" ht="12" customHeight="1">
      <c r="A749" s="109"/>
    </row>
    <row r="750" spans="1:1" ht="12" customHeight="1">
      <c r="A750" s="109"/>
    </row>
    <row r="751" spans="1:1" ht="12" customHeight="1">
      <c r="A751" s="109"/>
    </row>
    <row r="752" spans="1:1" ht="12" customHeight="1">
      <c r="A752" s="109"/>
    </row>
    <row r="753" spans="1:1" ht="12" customHeight="1">
      <c r="A753" s="109"/>
    </row>
    <row r="754" spans="1:1" ht="12" customHeight="1">
      <c r="A754" s="109"/>
    </row>
    <row r="755" spans="1:1" ht="12" customHeight="1">
      <c r="A755" s="109"/>
    </row>
    <row r="756" spans="1:1" ht="12" customHeight="1">
      <c r="A756" s="109"/>
    </row>
    <row r="757" spans="1:1" ht="12" customHeight="1">
      <c r="A757" s="109"/>
    </row>
    <row r="758" spans="1:1" ht="12" customHeight="1">
      <c r="A758" s="109"/>
    </row>
    <row r="759" spans="1:1" ht="12" customHeight="1">
      <c r="A759" s="109"/>
    </row>
    <row r="760" spans="1:1" ht="12" customHeight="1">
      <c r="A760" s="109"/>
    </row>
    <row r="761" spans="1:1" ht="12" customHeight="1">
      <c r="A761" s="109"/>
    </row>
    <row r="762" spans="1:1" ht="12" customHeight="1">
      <c r="A762" s="109"/>
    </row>
    <row r="763" spans="1:1" ht="12" customHeight="1">
      <c r="A763" s="109"/>
    </row>
    <row r="764" spans="1:1" ht="12" customHeight="1">
      <c r="A764" s="109"/>
    </row>
    <row r="765" spans="1:1" ht="12" customHeight="1">
      <c r="A765" s="109"/>
    </row>
    <row r="766" spans="1:1" ht="12" customHeight="1">
      <c r="A766" s="109"/>
    </row>
    <row r="767" spans="1:1" ht="12" customHeight="1">
      <c r="A767" s="109"/>
    </row>
    <row r="768" spans="1:1" ht="12" customHeight="1">
      <c r="A768" s="109"/>
    </row>
    <row r="769" spans="1:1" ht="12" customHeight="1">
      <c r="A769" s="109"/>
    </row>
    <row r="770" spans="1:1" ht="12" customHeight="1">
      <c r="A770" s="109"/>
    </row>
    <row r="771" spans="1:1" ht="12" customHeight="1">
      <c r="A771" s="109"/>
    </row>
    <row r="772" spans="1:1" ht="12" customHeight="1">
      <c r="A772" s="109"/>
    </row>
    <row r="773" spans="1:1" ht="12" customHeight="1">
      <c r="A773" s="109"/>
    </row>
    <row r="774" spans="1:1" ht="12" customHeight="1">
      <c r="A774" s="109"/>
    </row>
    <row r="775" spans="1:1" ht="12" customHeight="1">
      <c r="A775" s="109"/>
    </row>
    <row r="776" spans="1:1" ht="12" customHeight="1">
      <c r="A776" s="109"/>
    </row>
    <row r="777" spans="1:1" ht="12" customHeight="1">
      <c r="A777" s="109"/>
    </row>
    <row r="778" spans="1:1" ht="12" customHeight="1">
      <c r="A778" s="109"/>
    </row>
    <row r="779" spans="1:1" ht="12" customHeight="1">
      <c r="A779" s="109"/>
    </row>
    <row r="780" spans="1:1" ht="12" customHeight="1">
      <c r="A780" s="109"/>
    </row>
    <row r="781" spans="1:1" ht="12" customHeight="1">
      <c r="A781" s="109"/>
    </row>
    <row r="782" spans="1:1" ht="12" customHeight="1">
      <c r="A782" s="109"/>
    </row>
    <row r="783" spans="1:1" ht="12" customHeight="1">
      <c r="A783" s="109"/>
    </row>
    <row r="784" spans="1:1" ht="12" customHeight="1">
      <c r="A784" s="109"/>
    </row>
    <row r="785" spans="1:1" ht="12" customHeight="1">
      <c r="A785" s="109"/>
    </row>
    <row r="786" spans="1:1" ht="12" customHeight="1">
      <c r="A786" s="109"/>
    </row>
    <row r="787" spans="1:1" ht="12" customHeight="1">
      <c r="A787" s="109"/>
    </row>
    <row r="788" spans="1:1" ht="12" customHeight="1">
      <c r="A788" s="109"/>
    </row>
    <row r="789" spans="1:1" ht="12" customHeight="1">
      <c r="A789" s="109"/>
    </row>
    <row r="790" spans="1:1" ht="12" customHeight="1">
      <c r="A790" s="109"/>
    </row>
    <row r="791" spans="1:1" ht="12" customHeight="1">
      <c r="A791" s="109"/>
    </row>
    <row r="792" spans="1:1" ht="12" customHeight="1">
      <c r="A792" s="109"/>
    </row>
    <row r="793" spans="1:1" ht="12" customHeight="1">
      <c r="A793" s="109"/>
    </row>
    <row r="794" spans="1:1" ht="12" customHeight="1">
      <c r="A794" s="109"/>
    </row>
    <row r="795" spans="1:1" ht="12" customHeight="1">
      <c r="A795" s="109"/>
    </row>
    <row r="796" spans="1:1" ht="12" customHeight="1">
      <c r="A796" s="109"/>
    </row>
    <row r="797" spans="1:1" ht="12" customHeight="1">
      <c r="A797" s="109"/>
    </row>
    <row r="798" spans="1:1" ht="12" customHeight="1">
      <c r="A798" s="109"/>
    </row>
    <row r="799" spans="1:1" ht="12" customHeight="1">
      <c r="A799" s="109"/>
    </row>
    <row r="800" spans="1:1" ht="12" customHeight="1">
      <c r="A800" s="109"/>
    </row>
    <row r="801" spans="1:1" ht="12" customHeight="1">
      <c r="A801" s="109"/>
    </row>
    <row r="802" spans="1:1" ht="12" customHeight="1">
      <c r="A802" s="109"/>
    </row>
    <row r="803" spans="1:1" ht="12" customHeight="1">
      <c r="A803" s="109"/>
    </row>
    <row r="804" spans="1:1" ht="12" customHeight="1">
      <c r="A804" s="109"/>
    </row>
    <row r="805" spans="1:1" ht="12" customHeight="1">
      <c r="A805" s="109"/>
    </row>
    <row r="806" spans="1:1" ht="12" customHeight="1">
      <c r="A806" s="109"/>
    </row>
    <row r="807" spans="1:1" ht="12" customHeight="1">
      <c r="A807" s="109"/>
    </row>
    <row r="808" spans="1:1" ht="12" customHeight="1">
      <c r="A808" s="109"/>
    </row>
    <row r="809" spans="1:1" ht="12" customHeight="1">
      <c r="A809" s="109"/>
    </row>
    <row r="810" spans="1:1" ht="12" customHeight="1">
      <c r="A810" s="109"/>
    </row>
    <row r="811" spans="1:1" ht="12" customHeight="1">
      <c r="A811" s="109"/>
    </row>
    <row r="812" spans="1:1" ht="12" customHeight="1">
      <c r="A812" s="109"/>
    </row>
    <row r="813" spans="1:1" ht="12" customHeight="1">
      <c r="A813" s="109"/>
    </row>
    <row r="814" spans="1:1" ht="12" customHeight="1">
      <c r="A814" s="109"/>
    </row>
    <row r="815" spans="1:1" ht="12" customHeight="1">
      <c r="A815" s="109"/>
    </row>
    <row r="816" spans="1:1" ht="12" customHeight="1">
      <c r="A816" s="109"/>
    </row>
    <row r="817" spans="1:1" ht="12" customHeight="1">
      <c r="A817" s="109"/>
    </row>
    <row r="818" spans="1:1" ht="12" customHeight="1">
      <c r="A818" s="109"/>
    </row>
    <row r="819" spans="1:1" ht="12" customHeight="1">
      <c r="A819" s="109"/>
    </row>
    <row r="820" spans="1:1" ht="12" customHeight="1">
      <c r="A820" s="109"/>
    </row>
    <row r="821" spans="1:1" ht="12" customHeight="1">
      <c r="A821" s="109"/>
    </row>
    <row r="822" spans="1:1" ht="12" customHeight="1">
      <c r="A822" s="109"/>
    </row>
    <row r="823" spans="1:1" ht="12" customHeight="1">
      <c r="A823" s="109"/>
    </row>
    <row r="824" spans="1:1" ht="12" customHeight="1">
      <c r="A824" s="109"/>
    </row>
    <row r="825" spans="1:1" ht="12" customHeight="1">
      <c r="A825" s="109"/>
    </row>
    <row r="826" spans="1:1" ht="12" customHeight="1">
      <c r="A826" s="109"/>
    </row>
    <row r="827" spans="1:1" ht="12" customHeight="1">
      <c r="A827" s="109"/>
    </row>
    <row r="828" spans="1:1" ht="12" customHeight="1">
      <c r="A828" s="109"/>
    </row>
    <row r="829" spans="1:1" ht="12" customHeight="1">
      <c r="A829" s="109"/>
    </row>
    <row r="830" spans="1:1" ht="12" customHeight="1">
      <c r="A830" s="109"/>
    </row>
    <row r="831" spans="1:1" ht="12" customHeight="1">
      <c r="A831" s="109"/>
    </row>
    <row r="832" spans="1:1" ht="12" customHeight="1">
      <c r="A832" s="109"/>
    </row>
    <row r="833" spans="1:1" ht="12" customHeight="1">
      <c r="A833" s="109"/>
    </row>
    <row r="834" spans="1:1" ht="12" customHeight="1">
      <c r="A834" s="109"/>
    </row>
    <row r="835" spans="1:1" ht="12" customHeight="1">
      <c r="A835" s="109"/>
    </row>
    <row r="836" spans="1:1" ht="12" customHeight="1">
      <c r="A836" s="109"/>
    </row>
    <row r="837" spans="1:1" ht="12" customHeight="1">
      <c r="A837" s="109"/>
    </row>
    <row r="838" spans="1:1" ht="12" customHeight="1">
      <c r="A838" s="109"/>
    </row>
    <row r="839" spans="1:1" ht="12" customHeight="1">
      <c r="A839" s="109"/>
    </row>
    <row r="840" spans="1:1" ht="12" customHeight="1">
      <c r="A840" s="109"/>
    </row>
    <row r="841" spans="1:1" ht="12" customHeight="1">
      <c r="A841" s="109"/>
    </row>
    <row r="842" spans="1:1" ht="12" customHeight="1">
      <c r="A842" s="109"/>
    </row>
    <row r="843" spans="1:1" ht="12" customHeight="1">
      <c r="A843" s="109"/>
    </row>
    <row r="844" spans="1:1" ht="12" customHeight="1">
      <c r="A844" s="109"/>
    </row>
    <row r="845" spans="1:1" ht="12" customHeight="1">
      <c r="A845" s="109"/>
    </row>
    <row r="846" spans="1:1" ht="12" customHeight="1">
      <c r="A846" s="109"/>
    </row>
    <row r="847" spans="1:1" ht="12" customHeight="1">
      <c r="A847" s="109"/>
    </row>
    <row r="848" spans="1:1" ht="12" customHeight="1">
      <c r="A848" s="109"/>
    </row>
    <row r="849" spans="1:1" ht="12" customHeight="1">
      <c r="A849" s="109"/>
    </row>
    <row r="850" spans="1:1" ht="12" customHeight="1">
      <c r="A850" s="109"/>
    </row>
    <row r="851" spans="1:1" ht="12" customHeight="1">
      <c r="A851" s="109"/>
    </row>
    <row r="852" spans="1:1" ht="12" customHeight="1">
      <c r="A852" s="109"/>
    </row>
    <row r="853" spans="1:1" ht="12" customHeight="1">
      <c r="A853" s="109"/>
    </row>
    <row r="854" spans="1:1" ht="12" customHeight="1">
      <c r="A854" s="109"/>
    </row>
    <row r="855" spans="1:1" ht="12" customHeight="1">
      <c r="A855" s="109"/>
    </row>
    <row r="856" spans="1:1" ht="12" customHeight="1">
      <c r="A856" s="109"/>
    </row>
    <row r="857" spans="1:1" ht="12" customHeight="1">
      <c r="A857" s="109"/>
    </row>
    <row r="858" spans="1:1" ht="12" customHeight="1">
      <c r="A858" s="109"/>
    </row>
    <row r="859" spans="1:1" ht="12" customHeight="1">
      <c r="A859" s="109"/>
    </row>
    <row r="860" spans="1:1" ht="12" customHeight="1">
      <c r="A860" s="109"/>
    </row>
    <row r="861" spans="1:1" ht="12" customHeight="1">
      <c r="A861" s="109"/>
    </row>
    <row r="862" spans="1:1" ht="12" customHeight="1">
      <c r="A862" s="109"/>
    </row>
    <row r="863" spans="1:1" ht="12" customHeight="1">
      <c r="A863" s="109"/>
    </row>
    <row r="864" spans="1:1" ht="12" customHeight="1">
      <c r="A864" s="109"/>
    </row>
    <row r="865" spans="1:1" ht="12" customHeight="1">
      <c r="A865" s="109"/>
    </row>
    <row r="866" spans="1:1" ht="12" customHeight="1">
      <c r="A866" s="109"/>
    </row>
    <row r="867" spans="1:1" ht="12" customHeight="1">
      <c r="A867" s="109"/>
    </row>
    <row r="868" spans="1:1" ht="12" customHeight="1">
      <c r="A868" s="109"/>
    </row>
    <row r="869" spans="1:1" ht="12" customHeight="1">
      <c r="A869" s="109"/>
    </row>
    <row r="870" spans="1:1" ht="12" customHeight="1">
      <c r="A870" s="109"/>
    </row>
    <row r="871" spans="1:1" ht="12" customHeight="1">
      <c r="A871" s="109"/>
    </row>
    <row r="872" spans="1:1" ht="12" customHeight="1">
      <c r="A872" s="109"/>
    </row>
    <row r="873" spans="1:1" ht="12" customHeight="1">
      <c r="A873" s="109"/>
    </row>
    <row r="874" spans="1:1" ht="12" customHeight="1">
      <c r="A874" s="109"/>
    </row>
    <row r="875" spans="1:1" ht="12" customHeight="1">
      <c r="A875" s="109"/>
    </row>
    <row r="876" spans="1:1" ht="12" customHeight="1">
      <c r="A876" s="109"/>
    </row>
    <row r="877" spans="1:1" ht="12" customHeight="1">
      <c r="A877" s="109"/>
    </row>
    <row r="878" spans="1:1" ht="12" customHeight="1">
      <c r="A878" s="109"/>
    </row>
    <row r="879" spans="1:1" ht="12" customHeight="1">
      <c r="A879" s="109"/>
    </row>
    <row r="880" spans="1:1" ht="12" customHeight="1">
      <c r="A880" s="109"/>
    </row>
    <row r="881" spans="1:1" ht="12" customHeight="1">
      <c r="A881" s="109"/>
    </row>
    <row r="882" spans="1:1" ht="12" customHeight="1">
      <c r="A882" s="109"/>
    </row>
    <row r="883" spans="1:1" ht="12" customHeight="1">
      <c r="A883" s="109"/>
    </row>
    <row r="884" spans="1:1" ht="12" customHeight="1">
      <c r="A884" s="109"/>
    </row>
    <row r="885" spans="1:1" ht="12" customHeight="1">
      <c r="A885" s="109"/>
    </row>
    <row r="886" spans="1:1" ht="12" customHeight="1">
      <c r="A886" s="109"/>
    </row>
    <row r="887" spans="1:1" ht="12" customHeight="1">
      <c r="A887" s="109"/>
    </row>
    <row r="888" spans="1:1" ht="12" customHeight="1">
      <c r="A888" s="109"/>
    </row>
    <row r="889" spans="1:1" ht="12" customHeight="1">
      <c r="A889" s="109"/>
    </row>
    <row r="890" spans="1:1" ht="12" customHeight="1">
      <c r="A890" s="109"/>
    </row>
    <row r="891" spans="1:1" ht="12" customHeight="1">
      <c r="A891" s="109"/>
    </row>
    <row r="892" spans="1:1" ht="12" customHeight="1">
      <c r="A892" s="109"/>
    </row>
    <row r="893" spans="1:1" ht="12" customHeight="1">
      <c r="A893" s="109"/>
    </row>
    <row r="894" spans="1:1" ht="12" customHeight="1">
      <c r="A894" s="109"/>
    </row>
    <row r="895" spans="1:1" ht="12" customHeight="1">
      <c r="A895" s="109"/>
    </row>
    <row r="896" spans="1:1" ht="12" customHeight="1">
      <c r="A896" s="109"/>
    </row>
    <row r="897" spans="1:1" ht="12" customHeight="1">
      <c r="A897" s="109"/>
    </row>
    <row r="898" spans="1:1" ht="12" customHeight="1">
      <c r="A898" s="109"/>
    </row>
    <row r="899" spans="1:1" ht="12" customHeight="1">
      <c r="A899" s="109"/>
    </row>
    <row r="900" spans="1:1" ht="12" customHeight="1">
      <c r="A900" s="109"/>
    </row>
    <row r="901" spans="1:1" ht="12" customHeight="1">
      <c r="A901" s="109"/>
    </row>
    <row r="902" spans="1:1" ht="12" customHeight="1">
      <c r="A902" s="109"/>
    </row>
    <row r="903" spans="1:1" ht="12" customHeight="1">
      <c r="A903" s="109"/>
    </row>
    <row r="904" spans="1:1" ht="12" customHeight="1">
      <c r="A904" s="109"/>
    </row>
    <row r="905" spans="1:1" ht="12" customHeight="1">
      <c r="A905" s="109"/>
    </row>
    <row r="906" spans="1:1" ht="12" customHeight="1">
      <c r="A906" s="109"/>
    </row>
    <row r="907" spans="1:1" ht="12" customHeight="1">
      <c r="A907" s="109"/>
    </row>
    <row r="908" spans="1:1" ht="12" customHeight="1">
      <c r="A908" s="109"/>
    </row>
    <row r="909" spans="1:1" ht="12" customHeight="1">
      <c r="A909" s="109"/>
    </row>
    <row r="910" spans="1:1" ht="12" customHeight="1">
      <c r="A910" s="109"/>
    </row>
    <row r="911" spans="1:1" ht="12" customHeight="1">
      <c r="A911" s="109"/>
    </row>
    <row r="912" spans="1:1" ht="12" customHeight="1">
      <c r="A912" s="109"/>
    </row>
    <row r="913" spans="1:1" ht="12" customHeight="1">
      <c r="A913" s="109"/>
    </row>
    <row r="914" spans="1:1" ht="12" customHeight="1">
      <c r="A914" s="109"/>
    </row>
    <row r="915" spans="1:1" ht="12" customHeight="1">
      <c r="A915" s="109"/>
    </row>
    <row r="916" spans="1:1" ht="12" customHeight="1">
      <c r="A916" s="109"/>
    </row>
    <row r="917" spans="1:1" ht="12" customHeight="1">
      <c r="A917" s="109"/>
    </row>
    <row r="918" spans="1:1" ht="12" customHeight="1">
      <c r="A918" s="109"/>
    </row>
    <row r="919" spans="1:1" ht="12" customHeight="1">
      <c r="A919" s="109"/>
    </row>
    <row r="920" spans="1:1" ht="12" customHeight="1">
      <c r="A920" s="109"/>
    </row>
    <row r="921" spans="1:1" ht="12" customHeight="1">
      <c r="A921" s="109"/>
    </row>
    <row r="922" spans="1:1" ht="12" customHeight="1">
      <c r="A922" s="109"/>
    </row>
    <row r="923" spans="1:1" ht="12" customHeight="1">
      <c r="A923" s="109"/>
    </row>
    <row r="924" spans="1:1" ht="12" customHeight="1">
      <c r="A924" s="109"/>
    </row>
    <row r="925" spans="1:1" ht="12" customHeight="1">
      <c r="A925" s="109"/>
    </row>
    <row r="926" spans="1:1" ht="12" customHeight="1">
      <c r="A926" s="109"/>
    </row>
    <row r="927" spans="1:1" ht="12" customHeight="1">
      <c r="A927" s="109"/>
    </row>
    <row r="928" spans="1:1" ht="12" customHeight="1">
      <c r="A928" s="109"/>
    </row>
    <row r="929" spans="1:1" ht="12" customHeight="1">
      <c r="A929" s="109"/>
    </row>
    <row r="930" spans="1:1" ht="12" customHeight="1">
      <c r="A930" s="109"/>
    </row>
    <row r="931" spans="1:1" ht="12" customHeight="1">
      <c r="A931" s="109"/>
    </row>
    <row r="932" spans="1:1" ht="12" customHeight="1">
      <c r="A932" s="109"/>
    </row>
    <row r="933" spans="1:1" ht="12" customHeight="1">
      <c r="A933" s="109"/>
    </row>
    <row r="934" spans="1:1" ht="12" customHeight="1">
      <c r="A934" s="109"/>
    </row>
    <row r="935" spans="1:1" ht="12" customHeight="1">
      <c r="A935" s="109"/>
    </row>
    <row r="936" spans="1:1" ht="12" customHeight="1">
      <c r="A936" s="109"/>
    </row>
    <row r="937" spans="1:1" ht="12" customHeight="1">
      <c r="A937" s="109"/>
    </row>
    <row r="938" spans="1:1" ht="12" customHeight="1">
      <c r="A938" s="109"/>
    </row>
    <row r="939" spans="1:1" ht="12" customHeight="1">
      <c r="A939" s="109"/>
    </row>
    <row r="940" spans="1:1" ht="12" customHeight="1">
      <c r="A940" s="109"/>
    </row>
    <row r="941" spans="1:1" ht="12" customHeight="1">
      <c r="A941" s="109"/>
    </row>
    <row r="942" spans="1:1" ht="12" customHeight="1">
      <c r="A942" s="109"/>
    </row>
    <row r="943" spans="1:1" ht="12" customHeight="1">
      <c r="A943" s="109"/>
    </row>
    <row r="944" spans="1:1" ht="12" customHeight="1">
      <c r="A944" s="109"/>
    </row>
    <row r="945" spans="1:1" ht="12" customHeight="1">
      <c r="A945" s="109"/>
    </row>
    <row r="946" spans="1:1" ht="12" customHeight="1">
      <c r="A946" s="109"/>
    </row>
    <row r="947" spans="1:1" ht="12" customHeight="1">
      <c r="A947" s="109"/>
    </row>
    <row r="948" spans="1:1" ht="12" customHeight="1">
      <c r="A948" s="109"/>
    </row>
    <row r="949" spans="1:1" ht="12" customHeight="1">
      <c r="A949" s="109"/>
    </row>
    <row r="950" spans="1:1" ht="12" customHeight="1">
      <c r="A950" s="109"/>
    </row>
    <row r="951" spans="1:1" ht="12" customHeight="1">
      <c r="A951" s="109"/>
    </row>
    <row r="952" spans="1:1" ht="12" customHeight="1">
      <c r="A952" s="109"/>
    </row>
    <row r="953" spans="1:1" ht="12" customHeight="1">
      <c r="A953" s="109"/>
    </row>
    <row r="954" spans="1:1" ht="12" customHeight="1">
      <c r="A954" s="109"/>
    </row>
    <row r="955" spans="1:1" ht="12" customHeight="1">
      <c r="A955" s="109"/>
    </row>
    <row r="956" spans="1:1" ht="12" customHeight="1">
      <c r="A956" s="109"/>
    </row>
    <row r="957" spans="1:1" ht="12" customHeight="1">
      <c r="A957" s="109"/>
    </row>
    <row r="958" spans="1:1" ht="12" customHeight="1">
      <c r="A958" s="109"/>
    </row>
    <row r="959" spans="1:1" ht="12" customHeight="1">
      <c r="A959" s="109"/>
    </row>
    <row r="960" spans="1:1" ht="12" customHeight="1">
      <c r="A960" s="109"/>
    </row>
    <row r="961" spans="1:1" ht="12" customHeight="1">
      <c r="A961" s="109"/>
    </row>
    <row r="962" spans="1:1" ht="12" customHeight="1">
      <c r="A962" s="109"/>
    </row>
    <row r="963" spans="1:1" ht="12" customHeight="1">
      <c r="A963" s="109"/>
    </row>
    <row r="964" spans="1:1" ht="12" customHeight="1">
      <c r="A964" s="109"/>
    </row>
    <row r="965" spans="1:1" ht="12" customHeight="1">
      <c r="A965" s="109"/>
    </row>
    <row r="966" spans="1:1" ht="12" customHeight="1">
      <c r="A966" s="109"/>
    </row>
    <row r="967" spans="1:1" ht="12" customHeight="1">
      <c r="A967" s="109"/>
    </row>
    <row r="968" spans="1:1" ht="12" customHeight="1">
      <c r="A968" s="109"/>
    </row>
    <row r="969" spans="1:1" ht="12" customHeight="1">
      <c r="A969" s="109"/>
    </row>
    <row r="970" spans="1:1" ht="12" customHeight="1">
      <c r="A970" s="109"/>
    </row>
    <row r="971" spans="1:1" ht="12" customHeight="1">
      <c r="A971" s="109"/>
    </row>
    <row r="972" spans="1:1" ht="12" customHeight="1">
      <c r="A972" s="109"/>
    </row>
    <row r="973" spans="1:1" ht="12" customHeight="1">
      <c r="A973" s="109"/>
    </row>
    <row r="974" spans="1:1" ht="12" customHeight="1">
      <c r="A974" s="109"/>
    </row>
    <row r="975" spans="1:1" ht="12" customHeight="1">
      <c r="A975" s="109"/>
    </row>
    <row r="976" spans="1:1" ht="12" customHeight="1">
      <c r="A976" s="109"/>
    </row>
    <row r="977" spans="1:1" ht="12" customHeight="1">
      <c r="A977" s="109"/>
    </row>
    <row r="978" spans="1:1" ht="12" customHeight="1">
      <c r="A978" s="109"/>
    </row>
    <row r="979" spans="1:1" ht="12" customHeight="1">
      <c r="A979" s="109"/>
    </row>
    <row r="980" spans="1:1" ht="12" customHeight="1">
      <c r="A980" s="109"/>
    </row>
    <row r="981" spans="1:1" ht="12" customHeight="1">
      <c r="A981" s="109"/>
    </row>
    <row r="982" spans="1:1" ht="12" customHeight="1">
      <c r="A982" s="109"/>
    </row>
    <row r="983" spans="1:1" ht="12" customHeight="1">
      <c r="A983" s="109"/>
    </row>
    <row r="984" spans="1:1" ht="12" customHeight="1">
      <c r="A984" s="109"/>
    </row>
    <row r="985" spans="1:1" ht="12" customHeight="1">
      <c r="A985" s="109"/>
    </row>
    <row r="986" spans="1:1" ht="12" customHeight="1">
      <c r="A986" s="109"/>
    </row>
    <row r="987" spans="1:1" ht="12" customHeight="1">
      <c r="A987" s="109"/>
    </row>
    <row r="988" spans="1:1" ht="12" customHeight="1">
      <c r="A988" s="109"/>
    </row>
    <row r="989" spans="1:1" ht="12" customHeight="1">
      <c r="A989" s="109"/>
    </row>
    <row r="990" spans="1:1" ht="12" customHeight="1">
      <c r="A990" s="109"/>
    </row>
    <row r="991" spans="1:1" ht="12" customHeight="1">
      <c r="A991" s="109"/>
    </row>
    <row r="992" spans="1:1" ht="12" customHeight="1">
      <c r="A992" s="109"/>
    </row>
    <row r="993" spans="1:1" ht="12" customHeight="1">
      <c r="A993" s="109"/>
    </row>
    <row r="994" spans="1:1" ht="12" customHeight="1">
      <c r="A994" s="109"/>
    </row>
    <row r="995" spans="1:1" ht="12" customHeight="1">
      <c r="A995" s="109"/>
    </row>
    <row r="996" spans="1:1" ht="12" customHeight="1">
      <c r="A996" s="109"/>
    </row>
    <row r="997" spans="1:1" ht="12" customHeight="1">
      <c r="A997" s="109"/>
    </row>
    <row r="998" spans="1:1" ht="12" customHeight="1">
      <c r="A998" s="109"/>
    </row>
    <row r="999" spans="1:1" ht="12" customHeight="1">
      <c r="A999" s="109"/>
    </row>
    <row r="1000" spans="1:1" ht="12" customHeight="1">
      <c r="A1000" s="109"/>
    </row>
    <row r="1001" spans="1:1" ht="12" customHeight="1">
      <c r="A1001" s="109"/>
    </row>
    <row r="1002" spans="1:1" ht="12" customHeight="1">
      <c r="A1002" s="109"/>
    </row>
    <row r="1003" spans="1:1" ht="12" customHeight="1">
      <c r="A1003" s="109"/>
    </row>
    <row r="1004" spans="1:1" ht="12" customHeight="1">
      <c r="A1004" s="109"/>
    </row>
    <row r="1005" spans="1:1" ht="12" customHeight="1">
      <c r="A1005" s="109"/>
    </row>
    <row r="1006" spans="1:1" ht="12" customHeight="1">
      <c r="A1006" s="109"/>
    </row>
    <row r="1007" spans="1:1" ht="12" customHeight="1">
      <c r="A1007" s="109"/>
    </row>
    <row r="1008" spans="1:1" ht="12" customHeight="1">
      <c r="A1008" s="109"/>
    </row>
    <row r="1009" spans="1:1" ht="12" customHeight="1">
      <c r="A1009" s="109"/>
    </row>
    <row r="1010" spans="1:1" ht="12" customHeight="1">
      <c r="A1010" s="109"/>
    </row>
    <row r="1011" spans="1:1" ht="12" customHeight="1">
      <c r="A1011" s="109"/>
    </row>
    <row r="1012" spans="1:1" ht="12" customHeight="1">
      <c r="A1012" s="109"/>
    </row>
    <row r="1013" spans="1:1" ht="12" customHeight="1">
      <c r="A1013" s="109"/>
    </row>
    <row r="1014" spans="1:1" ht="12" customHeight="1">
      <c r="A1014" s="109"/>
    </row>
    <row r="1015" spans="1:1" ht="12" customHeight="1">
      <c r="A1015" s="109"/>
    </row>
    <row r="1016" spans="1:1" ht="12" customHeight="1">
      <c r="A1016" s="109"/>
    </row>
    <row r="1017" spans="1:1" ht="12" customHeight="1">
      <c r="A1017" s="109"/>
    </row>
    <row r="1018" spans="1:1" ht="12" customHeight="1">
      <c r="A1018" s="109"/>
    </row>
    <row r="1019" spans="1:1" ht="12" customHeight="1">
      <c r="A1019" s="109"/>
    </row>
    <row r="1020" spans="1:1" ht="12" customHeight="1">
      <c r="A1020" s="109"/>
    </row>
    <row r="1021" spans="1:1" ht="12" customHeight="1">
      <c r="A1021" s="109"/>
    </row>
    <row r="1022" spans="1:1" ht="12" customHeight="1">
      <c r="A1022" s="109"/>
    </row>
    <row r="1023" spans="1:1" ht="12" customHeight="1">
      <c r="A1023" s="109"/>
    </row>
    <row r="1024" spans="1:1" ht="12" customHeight="1">
      <c r="A1024" s="109"/>
    </row>
    <row r="1025" spans="1:1" ht="12" customHeight="1">
      <c r="A1025" s="109"/>
    </row>
    <row r="1026" spans="1:1" ht="12" customHeight="1">
      <c r="A1026" s="109"/>
    </row>
    <row r="1027" spans="1:1" ht="12" customHeight="1">
      <c r="A1027" s="109"/>
    </row>
    <row r="1028" spans="1:1" ht="12" customHeight="1">
      <c r="A1028" s="109"/>
    </row>
    <row r="1029" spans="1:1" ht="12" customHeight="1">
      <c r="A1029" s="109"/>
    </row>
    <row r="1030" spans="1:1" ht="12" customHeight="1">
      <c r="A1030" s="109"/>
    </row>
    <row r="1031" spans="1:1" ht="12" customHeight="1">
      <c r="A1031" s="109"/>
    </row>
    <row r="1032" spans="1:1" ht="12" customHeight="1">
      <c r="A1032" s="109"/>
    </row>
    <row r="1033" spans="1:1" ht="12" customHeight="1">
      <c r="A1033" s="109"/>
    </row>
    <row r="1034" spans="1:1" ht="12" customHeight="1">
      <c r="A1034" s="109"/>
    </row>
    <row r="1035" spans="1:1" ht="12" customHeight="1">
      <c r="A1035" s="109"/>
    </row>
    <row r="1036" spans="1:1" ht="12" customHeight="1">
      <c r="A1036" s="109"/>
    </row>
    <row r="1037" spans="1:1" ht="12" customHeight="1">
      <c r="A1037" s="109"/>
    </row>
    <row r="1038" spans="1:1" ht="12" customHeight="1">
      <c r="A1038" s="109"/>
    </row>
    <row r="1039" spans="1:1" ht="12" customHeight="1">
      <c r="A1039" s="109"/>
    </row>
    <row r="1040" spans="1:1" ht="12" customHeight="1">
      <c r="A1040" s="109"/>
    </row>
    <row r="1041" spans="1:1" ht="12" customHeight="1">
      <c r="A1041" s="109"/>
    </row>
    <row r="1042" spans="1:1" ht="12" customHeight="1">
      <c r="A1042" s="109"/>
    </row>
    <row r="1043" spans="1:1" ht="12" customHeight="1">
      <c r="A1043" s="109"/>
    </row>
    <row r="1044" spans="1:1" ht="12" customHeight="1">
      <c r="A1044" s="109"/>
    </row>
    <row r="1045" spans="1:1" ht="12" customHeight="1">
      <c r="A1045" s="109"/>
    </row>
    <row r="1046" spans="1:1" ht="12" customHeight="1">
      <c r="A1046" s="109"/>
    </row>
    <row r="1047" spans="1:1" ht="12" customHeight="1">
      <c r="A1047" s="109"/>
    </row>
    <row r="1048" spans="1:1" ht="12" customHeight="1">
      <c r="A1048" s="109"/>
    </row>
    <row r="1049" spans="1:1" ht="12" customHeight="1">
      <c r="A1049" s="109"/>
    </row>
    <row r="1050" spans="1:1" ht="12" customHeight="1">
      <c r="A1050" s="109"/>
    </row>
    <row r="1051" spans="1:1" ht="12" customHeight="1">
      <c r="A1051" s="109"/>
    </row>
    <row r="1052" spans="1:1" ht="12" customHeight="1">
      <c r="A1052" s="109"/>
    </row>
    <row r="1053" spans="1:1" ht="12" customHeight="1">
      <c r="A1053" s="109"/>
    </row>
    <row r="1054" spans="1:1" ht="12" customHeight="1">
      <c r="A1054" s="109"/>
    </row>
    <row r="1055" spans="1:1" ht="12" customHeight="1">
      <c r="A1055" s="109"/>
    </row>
    <row r="1056" spans="1:1" ht="12" customHeight="1">
      <c r="A1056" s="109"/>
    </row>
    <row r="1057" spans="1:1" ht="12" customHeight="1">
      <c r="A1057" s="109"/>
    </row>
    <row r="1058" spans="1:1" ht="12" customHeight="1">
      <c r="A1058" s="109"/>
    </row>
    <row r="1059" spans="1:1" ht="12" customHeight="1">
      <c r="A1059" s="109"/>
    </row>
    <row r="1060" spans="1:1" ht="12" customHeight="1">
      <c r="A1060" s="109"/>
    </row>
    <row r="1061" spans="1:1" ht="12" customHeight="1">
      <c r="A1061" s="109"/>
    </row>
    <row r="1062" spans="1:1" ht="12" customHeight="1">
      <c r="A1062" s="109"/>
    </row>
    <row r="1063" spans="1:1" ht="12" customHeight="1">
      <c r="A1063" s="109"/>
    </row>
    <row r="1064" spans="1:1" ht="12" customHeight="1">
      <c r="A1064" s="109"/>
    </row>
    <row r="1065" spans="1:1" ht="12" customHeight="1">
      <c r="A1065" s="109"/>
    </row>
    <row r="1066" spans="1:1" ht="12" customHeight="1">
      <c r="A1066" s="109"/>
    </row>
    <row r="1067" spans="1:1" ht="12" customHeight="1">
      <c r="A1067" s="109"/>
    </row>
    <row r="1068" spans="1:1" ht="12" customHeight="1">
      <c r="A1068" s="109"/>
    </row>
    <row r="1069" spans="1:1" ht="12" customHeight="1">
      <c r="A1069" s="109"/>
    </row>
    <row r="1070" spans="1:1" ht="12" customHeight="1">
      <c r="A1070" s="109"/>
    </row>
    <row r="1071" spans="1:1" ht="12" customHeight="1">
      <c r="A1071" s="109"/>
    </row>
    <row r="1072" spans="1:1" ht="12" customHeight="1">
      <c r="A1072" s="109"/>
    </row>
    <row r="1073" spans="1:1" ht="12" customHeight="1">
      <c r="A1073" s="109"/>
    </row>
    <row r="1074" spans="1:1" ht="12" customHeight="1">
      <c r="A1074" s="109"/>
    </row>
    <row r="1075" spans="1:1" ht="12" customHeight="1">
      <c r="A1075" s="109"/>
    </row>
    <row r="1076" spans="1:1" ht="12" customHeight="1">
      <c r="A1076" s="109"/>
    </row>
    <row r="1077" spans="1:1" ht="12" customHeight="1">
      <c r="A1077" s="109"/>
    </row>
    <row r="1078" spans="1:1" ht="12" customHeight="1">
      <c r="A1078" s="109"/>
    </row>
    <row r="1079" spans="1:1" ht="12" customHeight="1">
      <c r="A1079" s="109"/>
    </row>
    <row r="1080" spans="1:1" ht="12" customHeight="1">
      <c r="A1080" s="109"/>
    </row>
    <row r="1081" spans="1:1" ht="12" customHeight="1">
      <c r="A1081" s="109"/>
    </row>
    <row r="1082" spans="1:1" ht="12" customHeight="1">
      <c r="A1082" s="109"/>
    </row>
    <row r="1083" spans="1:1" ht="12" customHeight="1">
      <c r="A1083" s="109"/>
    </row>
    <row r="1084" spans="1:1" ht="12" customHeight="1">
      <c r="A1084" s="109"/>
    </row>
    <row r="1085" spans="1:1" ht="12" customHeight="1">
      <c r="A1085" s="109"/>
    </row>
    <row r="1086" spans="1:1" ht="12" customHeight="1">
      <c r="A1086" s="109"/>
    </row>
    <row r="1087" spans="1:1" ht="12" customHeight="1">
      <c r="A1087" s="109"/>
    </row>
    <row r="1088" spans="1:1" ht="12" customHeight="1">
      <c r="A1088" s="109"/>
    </row>
    <row r="1089" spans="1:1" ht="12" customHeight="1">
      <c r="A1089" s="109"/>
    </row>
    <row r="1090" spans="1:1" ht="12" customHeight="1">
      <c r="A1090" s="109"/>
    </row>
    <row r="1091" spans="1:1" ht="12" customHeight="1">
      <c r="A1091" s="109"/>
    </row>
    <row r="1092" spans="1:1" ht="12" customHeight="1">
      <c r="A1092" s="109"/>
    </row>
    <row r="1093" spans="1:1" ht="12" customHeight="1">
      <c r="A1093" s="109"/>
    </row>
    <row r="1094" spans="1:1" ht="12" customHeight="1">
      <c r="A1094" s="109"/>
    </row>
    <row r="1095" spans="1:1" ht="12" customHeight="1">
      <c r="A1095" s="109"/>
    </row>
    <row r="1096" spans="1:1" ht="12" customHeight="1">
      <c r="A1096" s="109"/>
    </row>
    <row r="1097" spans="1:1" ht="12" customHeight="1">
      <c r="A1097" s="109"/>
    </row>
    <row r="1098" spans="1:1" ht="12" customHeight="1">
      <c r="A1098" s="109"/>
    </row>
    <row r="1099" spans="1:1" ht="12" customHeight="1">
      <c r="A1099" s="109"/>
    </row>
    <row r="1100" spans="1:1" ht="12" customHeight="1">
      <c r="A1100" s="109"/>
    </row>
    <row r="1101" spans="1:1" ht="12" customHeight="1">
      <c r="A1101" s="109"/>
    </row>
    <row r="1102" spans="1:1" ht="12" customHeight="1">
      <c r="A1102" s="109"/>
    </row>
    <row r="1103" spans="1:1" ht="12" customHeight="1">
      <c r="A1103" s="109"/>
    </row>
    <row r="1104" spans="1:1" ht="12" customHeight="1">
      <c r="A1104" s="109"/>
    </row>
    <row r="1105" spans="1:1" ht="12" customHeight="1">
      <c r="A1105" s="109"/>
    </row>
    <row r="1106" spans="1:1" ht="12" customHeight="1">
      <c r="A1106" s="109"/>
    </row>
    <row r="1107" spans="1:1" ht="12" customHeight="1">
      <c r="A1107" s="109"/>
    </row>
    <row r="1108" spans="1:1" ht="12" customHeight="1">
      <c r="A1108" s="109"/>
    </row>
    <row r="1109" spans="1:1" ht="12" customHeight="1">
      <c r="A1109" s="109"/>
    </row>
    <row r="1110" spans="1:1" ht="12" customHeight="1">
      <c r="A1110" s="109"/>
    </row>
    <row r="1111" spans="1:1" ht="12" customHeight="1">
      <c r="A1111" s="109"/>
    </row>
    <row r="1112" spans="1:1" ht="12" customHeight="1">
      <c r="A1112" s="109"/>
    </row>
    <row r="1113" spans="1:1" ht="12" customHeight="1">
      <c r="A1113" s="109"/>
    </row>
    <row r="1114" spans="1:1" ht="12" customHeight="1">
      <c r="A1114" s="109"/>
    </row>
    <row r="1115" spans="1:1" ht="12" customHeight="1">
      <c r="A1115" s="109"/>
    </row>
    <row r="1116" spans="1:1" ht="12" customHeight="1">
      <c r="A1116" s="109"/>
    </row>
    <row r="1117" spans="1:1" ht="12" customHeight="1">
      <c r="A1117" s="109"/>
    </row>
    <row r="1118" spans="1:1" ht="12" customHeight="1">
      <c r="A1118" s="109"/>
    </row>
    <row r="1119" spans="1:1" ht="12" customHeight="1">
      <c r="A1119" s="109"/>
    </row>
    <row r="1120" spans="1:1" ht="12" customHeight="1">
      <c r="A1120" s="109"/>
    </row>
    <row r="1121" spans="1:1" ht="12" customHeight="1">
      <c r="A1121" s="109"/>
    </row>
    <row r="1122" spans="1:1" ht="12" customHeight="1">
      <c r="A1122" s="109"/>
    </row>
    <row r="1123" spans="1:1" ht="12" customHeight="1">
      <c r="A1123" s="109"/>
    </row>
    <row r="1124" spans="1:1" ht="12" customHeight="1">
      <c r="A1124" s="109"/>
    </row>
    <row r="1125" spans="1:1" ht="12" customHeight="1">
      <c r="A1125" s="109"/>
    </row>
    <row r="1126" spans="1:1" ht="12" customHeight="1">
      <c r="A1126" s="109"/>
    </row>
    <row r="1127" spans="1:1" ht="12" customHeight="1">
      <c r="A1127" s="109"/>
    </row>
    <row r="1128" spans="1:1" ht="12" customHeight="1">
      <c r="A1128" s="109"/>
    </row>
    <row r="1129" spans="1:1" ht="12" customHeight="1">
      <c r="A1129" s="109"/>
    </row>
    <row r="1130" spans="1:1" ht="12" customHeight="1">
      <c r="A1130" s="109"/>
    </row>
    <row r="1131" spans="1:1" ht="12" customHeight="1">
      <c r="A1131" s="109"/>
    </row>
    <row r="1132" spans="1:1" ht="12" customHeight="1">
      <c r="A1132" s="109"/>
    </row>
    <row r="1133" spans="1:1" ht="12" customHeight="1">
      <c r="A1133" s="109"/>
    </row>
    <row r="1134" spans="1:1" ht="12" customHeight="1">
      <c r="A1134" s="109"/>
    </row>
    <row r="1135" spans="1:1" ht="12" customHeight="1">
      <c r="A1135" s="109"/>
    </row>
    <row r="1136" spans="1:1" ht="12" customHeight="1">
      <c r="A1136" s="109"/>
    </row>
    <row r="1137" spans="1:1" ht="12" customHeight="1">
      <c r="A1137" s="109"/>
    </row>
    <row r="1138" spans="1:1" ht="12" customHeight="1">
      <c r="A1138" s="109"/>
    </row>
    <row r="1139" spans="1:1" ht="12" customHeight="1">
      <c r="A1139" s="109"/>
    </row>
    <row r="1140" spans="1:1" ht="12" customHeight="1">
      <c r="A1140" s="109"/>
    </row>
    <row r="1141" spans="1:1" ht="12" customHeight="1">
      <c r="A1141" s="109"/>
    </row>
    <row r="1142" spans="1:1" ht="12" customHeight="1">
      <c r="A1142" s="109"/>
    </row>
    <row r="1143" spans="1:1" ht="12" customHeight="1">
      <c r="A1143" s="109"/>
    </row>
    <row r="1144" spans="1:1" ht="12" customHeight="1">
      <c r="A1144" s="109"/>
    </row>
    <row r="1145" spans="1:1" ht="12" customHeight="1">
      <c r="A1145" s="109"/>
    </row>
    <row r="1146" spans="1:1" ht="12" customHeight="1">
      <c r="A1146" s="109"/>
    </row>
    <row r="1147" spans="1:1" ht="12" customHeight="1">
      <c r="A1147" s="109"/>
    </row>
    <row r="1148" spans="1:1" ht="12" customHeight="1">
      <c r="A1148" s="109"/>
    </row>
    <row r="1149" spans="1:1" ht="12" customHeight="1">
      <c r="A1149" s="109"/>
    </row>
    <row r="1150" spans="1:1" ht="12" customHeight="1">
      <c r="A1150" s="109"/>
    </row>
    <row r="1151" spans="1:1" ht="12" customHeight="1">
      <c r="A1151" s="109"/>
    </row>
    <row r="1152" spans="1:1" ht="12" customHeight="1">
      <c r="A1152" s="109"/>
    </row>
    <row r="1153" spans="1:1" ht="12" customHeight="1">
      <c r="A1153" s="109"/>
    </row>
    <row r="1154" spans="1:1" ht="12" customHeight="1">
      <c r="A1154" s="109"/>
    </row>
    <row r="1155" spans="1:1" ht="12" customHeight="1">
      <c r="A1155" s="109"/>
    </row>
    <row r="1156" spans="1:1" ht="12" customHeight="1">
      <c r="A1156" s="109"/>
    </row>
    <row r="1157" spans="1:1" ht="12" customHeight="1">
      <c r="A1157" s="109"/>
    </row>
    <row r="1158" spans="1:1" ht="12" customHeight="1">
      <c r="A1158" s="109"/>
    </row>
    <row r="1159" spans="1:1" ht="12" customHeight="1">
      <c r="A1159" s="109"/>
    </row>
    <row r="1160" spans="1:1" ht="12" customHeight="1">
      <c r="A1160" s="109"/>
    </row>
    <row r="1161" spans="1:1" ht="12" customHeight="1">
      <c r="A1161" s="109"/>
    </row>
    <row r="1162" spans="1:1" ht="12" customHeight="1">
      <c r="A1162" s="109"/>
    </row>
    <row r="1163" spans="1:1" ht="12" customHeight="1">
      <c r="A1163" s="109"/>
    </row>
    <row r="1164" spans="1:1" ht="12" customHeight="1">
      <c r="A1164" s="109"/>
    </row>
    <row r="1165" spans="1:1" ht="12" customHeight="1">
      <c r="A1165" s="109"/>
    </row>
    <row r="1166" spans="1:1" ht="12" customHeight="1">
      <c r="A1166" s="109"/>
    </row>
    <row r="1167" spans="1:1" ht="12" customHeight="1">
      <c r="A1167" s="109"/>
    </row>
    <row r="1168" spans="1:1" ht="12" customHeight="1">
      <c r="A1168" s="109"/>
    </row>
    <row r="1169" spans="1:1" ht="12" customHeight="1">
      <c r="A1169" s="109"/>
    </row>
    <row r="1170" spans="1:1" ht="12" customHeight="1">
      <c r="A1170" s="109"/>
    </row>
    <row r="1171" spans="1:1" ht="12" customHeight="1">
      <c r="A1171" s="109"/>
    </row>
    <row r="1172" spans="1:1" ht="12" customHeight="1">
      <c r="A1172" s="109"/>
    </row>
    <row r="1173" spans="1:1" ht="12" customHeight="1">
      <c r="A1173" s="109"/>
    </row>
    <row r="1174" spans="1:1" ht="12" customHeight="1">
      <c r="A1174" s="109"/>
    </row>
    <row r="1175" spans="1:1" ht="12" customHeight="1">
      <c r="A1175" s="109"/>
    </row>
    <row r="1176" spans="1:1" ht="12" customHeight="1">
      <c r="A1176" s="109"/>
    </row>
    <row r="1177" spans="1:1" ht="12" customHeight="1">
      <c r="A1177" s="109"/>
    </row>
    <row r="1178" spans="1:1" ht="12" customHeight="1">
      <c r="A1178" s="109"/>
    </row>
    <row r="1179" spans="1:1" ht="12" customHeight="1">
      <c r="A1179" s="109"/>
    </row>
    <row r="1180" spans="1:1" ht="12" customHeight="1">
      <c r="A1180" s="109"/>
    </row>
    <row r="1181" spans="1:1" ht="12" customHeight="1">
      <c r="A1181" s="109"/>
    </row>
    <row r="1182" spans="1:1" ht="12" customHeight="1">
      <c r="A1182" s="109"/>
    </row>
    <row r="1183" spans="1:1" ht="12" customHeight="1">
      <c r="A1183" s="109"/>
    </row>
    <row r="1184" spans="1:1" ht="12" customHeight="1">
      <c r="A1184" s="109"/>
    </row>
    <row r="1185" spans="1:1" ht="12" customHeight="1">
      <c r="A1185" s="109"/>
    </row>
    <row r="1186" spans="1:1" ht="12" customHeight="1">
      <c r="A1186" s="109"/>
    </row>
    <row r="1187" spans="1:1" ht="12" customHeight="1">
      <c r="A1187" s="109"/>
    </row>
    <row r="1188" spans="1:1" ht="12" customHeight="1">
      <c r="A1188" s="109"/>
    </row>
    <row r="1189" spans="1:1" ht="12" customHeight="1">
      <c r="A1189" s="109"/>
    </row>
    <row r="1190" spans="1:1" ht="12" customHeight="1">
      <c r="A1190" s="109"/>
    </row>
    <row r="1191" spans="1:1" ht="12" customHeight="1">
      <c r="A1191" s="109"/>
    </row>
    <row r="1192" spans="1:1" ht="12" customHeight="1">
      <c r="A1192" s="109"/>
    </row>
    <row r="1193" spans="1:1" ht="12" customHeight="1">
      <c r="A1193" s="109"/>
    </row>
    <row r="1194" spans="1:1" ht="12" customHeight="1">
      <c r="A1194" s="109"/>
    </row>
    <row r="1195" spans="1:1" ht="12" customHeight="1">
      <c r="A1195" s="109"/>
    </row>
    <row r="1196" spans="1:1" ht="12" customHeight="1">
      <c r="A1196" s="109"/>
    </row>
    <row r="1197" spans="1:1" ht="12" customHeight="1">
      <c r="A1197" s="109"/>
    </row>
    <row r="1198" spans="1:1" ht="12" customHeight="1">
      <c r="A1198" s="109"/>
    </row>
    <row r="1199" spans="1:1" ht="12" customHeight="1">
      <c r="A1199" s="109"/>
    </row>
    <row r="1200" spans="1:1" ht="12" customHeight="1">
      <c r="A1200" s="109"/>
    </row>
    <row r="1201" spans="1:1" ht="12" customHeight="1">
      <c r="A1201" s="109"/>
    </row>
    <row r="1202" spans="1:1" ht="12" customHeight="1">
      <c r="A1202" s="109"/>
    </row>
    <row r="1203" spans="1:1" ht="12" customHeight="1">
      <c r="A1203" s="109"/>
    </row>
    <row r="1204" spans="1:1" ht="12" customHeight="1">
      <c r="A1204" s="109"/>
    </row>
    <row r="1205" spans="1:1" ht="12" customHeight="1">
      <c r="A1205" s="109"/>
    </row>
    <row r="1206" spans="1:1" ht="12" customHeight="1">
      <c r="A1206" s="109"/>
    </row>
    <row r="1207" spans="1:1" ht="12" customHeight="1">
      <c r="A1207" s="109"/>
    </row>
    <row r="1208" spans="1:1" ht="12" customHeight="1">
      <c r="A1208" s="109"/>
    </row>
    <row r="1209" spans="1:1" ht="12" customHeight="1">
      <c r="A1209" s="109"/>
    </row>
    <row r="1210" spans="1:1" ht="12" customHeight="1">
      <c r="A1210" s="109"/>
    </row>
    <row r="1211" spans="1:1" ht="12" customHeight="1">
      <c r="A1211" s="109"/>
    </row>
    <row r="1212" spans="1:1" ht="12" customHeight="1">
      <c r="A1212" s="109"/>
    </row>
    <row r="1213" spans="1:1" ht="12" customHeight="1">
      <c r="A1213" s="109"/>
    </row>
    <row r="1214" spans="1:1" ht="12" customHeight="1">
      <c r="A1214" s="109"/>
    </row>
    <row r="1215" spans="1:1" ht="12" customHeight="1">
      <c r="A1215" s="109"/>
    </row>
    <row r="1216" spans="1:1" ht="12" customHeight="1">
      <c r="A1216" s="109"/>
    </row>
    <row r="1217" spans="1:1" ht="12" customHeight="1">
      <c r="A1217" s="109"/>
    </row>
    <row r="1218" spans="1:1" ht="12" customHeight="1">
      <c r="A1218" s="109"/>
    </row>
    <row r="1219" spans="1:1" ht="12" customHeight="1">
      <c r="A1219" s="109"/>
    </row>
    <row r="1220" spans="1:1" ht="12" customHeight="1">
      <c r="A1220" s="109"/>
    </row>
    <row r="1221" spans="1:1" ht="12" customHeight="1">
      <c r="A1221" s="109"/>
    </row>
    <row r="1222" spans="1:1" ht="12" customHeight="1">
      <c r="A1222" s="109"/>
    </row>
    <row r="1223" spans="1:1" ht="12" customHeight="1">
      <c r="A1223" s="109"/>
    </row>
    <row r="1224" spans="1:1" ht="12" customHeight="1">
      <c r="A1224" s="109"/>
    </row>
    <row r="1225" spans="1:1" ht="12" customHeight="1">
      <c r="A1225" s="109"/>
    </row>
    <row r="1226" spans="1:1" ht="12" customHeight="1">
      <c r="A1226" s="109"/>
    </row>
    <row r="1227" spans="1:1" ht="12" customHeight="1">
      <c r="A1227" s="109"/>
    </row>
    <row r="1228" spans="1:1" ht="12" customHeight="1">
      <c r="A1228" s="109"/>
    </row>
    <row r="1229" spans="1:1" ht="12" customHeight="1">
      <c r="A1229" s="109"/>
    </row>
    <row r="1230" spans="1:1" ht="12" customHeight="1">
      <c r="A1230" s="109"/>
    </row>
    <row r="1231" spans="1:1" ht="12" customHeight="1">
      <c r="A1231" s="109"/>
    </row>
    <row r="1232" spans="1:1" ht="12" customHeight="1">
      <c r="A1232" s="109"/>
    </row>
    <row r="1233" spans="1:1" ht="12" customHeight="1">
      <c r="A1233" s="109"/>
    </row>
    <row r="1234" spans="1:1" ht="12" customHeight="1">
      <c r="A1234" s="109"/>
    </row>
    <row r="1235" spans="1:1" ht="12" customHeight="1">
      <c r="A1235" s="109"/>
    </row>
    <row r="1236" spans="1:1" ht="12" customHeight="1">
      <c r="A1236" s="109"/>
    </row>
    <row r="1237" spans="1:1" ht="12" customHeight="1">
      <c r="A1237" s="109"/>
    </row>
    <row r="1238" spans="1:1" ht="12" customHeight="1">
      <c r="A1238" s="109"/>
    </row>
    <row r="1239" spans="1:1" ht="12" customHeight="1">
      <c r="A1239" s="109"/>
    </row>
    <row r="1240" spans="1:1" ht="12" customHeight="1">
      <c r="A1240" s="109"/>
    </row>
    <row r="1241" spans="1:1" ht="12" customHeight="1">
      <c r="A1241" s="109"/>
    </row>
    <row r="1242" spans="1:1" ht="12" customHeight="1">
      <c r="A1242" s="109"/>
    </row>
    <row r="1243" spans="1:1" ht="12" customHeight="1">
      <c r="A1243" s="109"/>
    </row>
    <row r="1244" spans="1:1" ht="12" customHeight="1">
      <c r="A1244" s="109"/>
    </row>
    <row r="1245" spans="1:1" ht="12" customHeight="1">
      <c r="A1245" s="109"/>
    </row>
    <row r="1246" spans="1:1" ht="12" customHeight="1">
      <c r="A1246" s="109"/>
    </row>
    <row r="1247" spans="1:1" ht="12" customHeight="1">
      <c r="A1247" s="109"/>
    </row>
    <row r="1248" spans="1:1" ht="12" customHeight="1">
      <c r="A1248" s="109"/>
    </row>
    <row r="1249" spans="1:1" ht="12" customHeight="1">
      <c r="A1249" s="109"/>
    </row>
    <row r="1250" spans="1:1" ht="12" customHeight="1">
      <c r="A1250" s="109"/>
    </row>
    <row r="1251" spans="1:1" ht="12" customHeight="1">
      <c r="A1251" s="109"/>
    </row>
    <row r="1252" spans="1:1" ht="12" customHeight="1">
      <c r="A1252" s="109"/>
    </row>
    <row r="1253" spans="1:1" ht="12" customHeight="1">
      <c r="A1253" s="109"/>
    </row>
    <row r="1254" spans="1:1" ht="12" customHeight="1">
      <c r="A1254" s="109"/>
    </row>
    <row r="1255" spans="1:1" ht="12" customHeight="1">
      <c r="A1255" s="109"/>
    </row>
    <row r="1256" spans="1:1" ht="12" customHeight="1">
      <c r="A1256" s="109"/>
    </row>
    <row r="1257" spans="1:1" ht="12" customHeight="1">
      <c r="A1257" s="109"/>
    </row>
    <row r="1258" spans="1:1" ht="12" customHeight="1">
      <c r="A1258" s="109"/>
    </row>
    <row r="1259" spans="1:1" ht="12" customHeight="1">
      <c r="A1259" s="109"/>
    </row>
    <row r="1260" spans="1:1" ht="12" customHeight="1">
      <c r="A1260" s="109"/>
    </row>
    <row r="1261" spans="1:1" ht="12" customHeight="1">
      <c r="A1261" s="109"/>
    </row>
    <row r="1262" spans="1:1" ht="12" customHeight="1">
      <c r="A1262" s="109"/>
    </row>
    <row r="1263" spans="1:1" ht="12" customHeight="1">
      <c r="A1263" s="109"/>
    </row>
    <row r="1264" spans="1:1" ht="12" customHeight="1">
      <c r="A1264" s="109"/>
    </row>
    <row r="1265" spans="1:1" ht="12" customHeight="1">
      <c r="A1265" s="109"/>
    </row>
    <row r="1266" spans="1:1" ht="12" customHeight="1">
      <c r="A1266" s="109"/>
    </row>
    <row r="1267" spans="1:1" ht="12" customHeight="1">
      <c r="A1267" s="109"/>
    </row>
    <row r="1268" spans="1:1" ht="12" customHeight="1">
      <c r="A1268" s="109"/>
    </row>
    <row r="1269" spans="1:1" ht="12" customHeight="1">
      <c r="A1269" s="109"/>
    </row>
    <row r="1270" spans="1:1" ht="12" customHeight="1">
      <c r="A1270" s="109"/>
    </row>
    <row r="1271" spans="1:1" ht="12" customHeight="1">
      <c r="A1271" s="109"/>
    </row>
    <row r="1272" spans="1:1" ht="12" customHeight="1">
      <c r="A1272" s="109"/>
    </row>
    <row r="1273" spans="1:1" ht="12" customHeight="1">
      <c r="A1273" s="109"/>
    </row>
    <row r="1274" spans="1:1" ht="12" customHeight="1">
      <c r="A1274" s="109"/>
    </row>
    <row r="1275" spans="1:1" ht="12" customHeight="1">
      <c r="A1275" s="109"/>
    </row>
    <row r="1276" spans="1:1" ht="12" customHeight="1">
      <c r="A1276" s="109"/>
    </row>
    <row r="1277" spans="1:1" ht="12" customHeight="1">
      <c r="A1277" s="109"/>
    </row>
    <row r="1278" spans="1:1" ht="12" customHeight="1">
      <c r="A1278" s="109"/>
    </row>
    <row r="1279" spans="1:1" ht="12" customHeight="1">
      <c r="A1279" s="109"/>
    </row>
    <row r="1280" spans="1:1" ht="12" customHeight="1">
      <c r="A1280" s="109"/>
    </row>
    <row r="1281" spans="1:1" ht="12" customHeight="1">
      <c r="A1281" s="109"/>
    </row>
    <row r="1282" spans="1:1" ht="12" customHeight="1">
      <c r="A1282" s="109"/>
    </row>
    <row r="1283" spans="1:1" ht="12" customHeight="1">
      <c r="A1283" s="109"/>
    </row>
    <row r="1284" spans="1:1" ht="12" customHeight="1">
      <c r="A1284" s="109"/>
    </row>
    <row r="1285" spans="1:1" ht="12" customHeight="1">
      <c r="A1285" s="109"/>
    </row>
    <row r="1286" spans="1:1" ht="12" customHeight="1">
      <c r="A1286" s="109"/>
    </row>
    <row r="1287" spans="1:1" ht="12" customHeight="1">
      <c r="A1287" s="109"/>
    </row>
    <row r="1288" spans="1:1" ht="12" customHeight="1">
      <c r="A1288" s="109"/>
    </row>
    <row r="1289" spans="1:1" ht="12" customHeight="1">
      <c r="A1289" s="109"/>
    </row>
    <row r="1290" spans="1:1" ht="12" customHeight="1">
      <c r="A1290" s="109"/>
    </row>
    <row r="1291" spans="1:1" ht="12" customHeight="1">
      <c r="A1291" s="109"/>
    </row>
    <row r="1292" spans="1:1" ht="12" customHeight="1">
      <c r="A1292" s="109"/>
    </row>
    <row r="1293" spans="1:1" ht="12" customHeight="1">
      <c r="A1293" s="109"/>
    </row>
    <row r="1294" spans="1:1" ht="12" customHeight="1">
      <c r="A1294" s="109"/>
    </row>
    <row r="1295" spans="1:1" ht="12" customHeight="1">
      <c r="A1295" s="109"/>
    </row>
    <row r="1296" spans="1:1" ht="12" customHeight="1">
      <c r="A1296" s="109"/>
    </row>
    <row r="1297" spans="1:1" ht="12" customHeight="1">
      <c r="A1297" s="109"/>
    </row>
    <row r="1298" spans="1:1" ht="12" customHeight="1">
      <c r="A1298" s="109"/>
    </row>
    <row r="1299" spans="1:1" ht="12" customHeight="1">
      <c r="A1299" s="109"/>
    </row>
    <row r="1300" spans="1:1" ht="12" customHeight="1">
      <c r="A1300" s="109"/>
    </row>
    <row r="1301" spans="1:1" ht="12" customHeight="1">
      <c r="A1301" s="109"/>
    </row>
    <row r="1302" spans="1:1" ht="12" customHeight="1">
      <c r="A1302" s="109"/>
    </row>
    <row r="1303" spans="1:1" ht="12" customHeight="1">
      <c r="A1303" s="109"/>
    </row>
    <row r="1304" spans="1:1" ht="12" customHeight="1">
      <c r="A1304" s="109"/>
    </row>
    <row r="1305" spans="1:1" ht="12" customHeight="1">
      <c r="A1305" s="109"/>
    </row>
    <row r="1306" spans="1:1" ht="12" customHeight="1">
      <c r="A1306" s="109"/>
    </row>
    <row r="1307" spans="1:1" ht="12" customHeight="1">
      <c r="A1307" s="109"/>
    </row>
    <row r="1308" spans="1:1" ht="12" customHeight="1">
      <c r="A1308" s="109"/>
    </row>
    <row r="1309" spans="1:1" ht="12" customHeight="1">
      <c r="A1309" s="109"/>
    </row>
    <row r="1310" spans="1:1" ht="12" customHeight="1">
      <c r="A1310" s="109"/>
    </row>
    <row r="1311" spans="1:1" ht="12" customHeight="1">
      <c r="A1311" s="109"/>
    </row>
    <row r="1312" spans="1:1" ht="12" customHeight="1">
      <c r="A1312" s="109"/>
    </row>
    <row r="1313" spans="1:1" ht="12" customHeight="1">
      <c r="A1313" s="109"/>
    </row>
    <row r="1314" spans="1:1" ht="12" customHeight="1">
      <c r="A1314" s="109"/>
    </row>
    <row r="1315" spans="1:1" ht="12" customHeight="1">
      <c r="A1315" s="109"/>
    </row>
    <row r="1316" spans="1:1" ht="12" customHeight="1">
      <c r="A1316" s="109"/>
    </row>
    <row r="1317" spans="1:1" ht="12" customHeight="1">
      <c r="A1317" s="109"/>
    </row>
    <row r="1318" spans="1:1" ht="12" customHeight="1">
      <c r="A1318" s="109"/>
    </row>
    <row r="1319" spans="1:1" ht="12" customHeight="1">
      <c r="A1319" s="109"/>
    </row>
    <row r="1320" spans="1:1" ht="12" customHeight="1">
      <c r="A1320" s="109"/>
    </row>
    <row r="1321" spans="1:1" ht="12" customHeight="1">
      <c r="A1321" s="109"/>
    </row>
    <row r="1322" spans="1:1" ht="12" customHeight="1">
      <c r="A1322" s="109"/>
    </row>
    <row r="1323" spans="1:1" ht="12" customHeight="1">
      <c r="A1323" s="109"/>
    </row>
    <row r="1324" spans="1:1" ht="12" customHeight="1">
      <c r="A1324" s="109"/>
    </row>
    <row r="1325" spans="1:1" ht="12" customHeight="1">
      <c r="A1325" s="109"/>
    </row>
    <row r="1326" spans="1:1" ht="12" customHeight="1">
      <c r="A1326" s="109"/>
    </row>
    <row r="1327" spans="1:1" ht="12" customHeight="1">
      <c r="A1327" s="109"/>
    </row>
    <row r="1328" spans="1:1" ht="12" customHeight="1">
      <c r="A1328" s="109"/>
    </row>
    <row r="1329" spans="1:1" ht="12" customHeight="1">
      <c r="A1329" s="109"/>
    </row>
    <row r="1330" spans="1:1" ht="12" customHeight="1">
      <c r="A1330" s="109"/>
    </row>
    <row r="1331" spans="1:1" ht="12" customHeight="1">
      <c r="A1331" s="109"/>
    </row>
    <row r="1332" spans="1:1" ht="12" customHeight="1">
      <c r="A1332" s="109"/>
    </row>
    <row r="1333" spans="1:1" ht="12" customHeight="1">
      <c r="A1333" s="109"/>
    </row>
    <row r="1334" spans="1:1" ht="12" customHeight="1">
      <c r="A1334" s="109"/>
    </row>
    <row r="1335" spans="1:1" ht="12" customHeight="1">
      <c r="A1335" s="109"/>
    </row>
    <row r="1336" spans="1:1" ht="12" customHeight="1">
      <c r="A1336" s="109"/>
    </row>
    <row r="1337" spans="1:1" ht="12" customHeight="1">
      <c r="A1337" s="109"/>
    </row>
    <row r="1338" spans="1:1" ht="12" customHeight="1">
      <c r="A1338" s="109"/>
    </row>
    <row r="1339" spans="1:1" ht="12" customHeight="1">
      <c r="A1339" s="109"/>
    </row>
    <row r="1340" spans="1:1" ht="12" customHeight="1">
      <c r="A1340" s="109"/>
    </row>
    <row r="1341" spans="1:1" ht="12" customHeight="1">
      <c r="A1341" s="109"/>
    </row>
    <row r="1342" spans="1:1" ht="12" customHeight="1">
      <c r="A1342" s="109"/>
    </row>
    <row r="1343" spans="1:1" ht="12" customHeight="1">
      <c r="A1343" s="109"/>
    </row>
    <row r="1344" spans="1:1" ht="12" customHeight="1">
      <c r="A1344" s="109"/>
    </row>
    <row r="1345" spans="1:1" ht="12" customHeight="1">
      <c r="A1345" s="109"/>
    </row>
    <row r="1346" spans="1:1" ht="12" customHeight="1">
      <c r="A1346" s="109"/>
    </row>
    <row r="1347" spans="1:1" ht="12" customHeight="1">
      <c r="A1347" s="109"/>
    </row>
    <row r="1348" spans="1:1" ht="12" customHeight="1">
      <c r="A1348" s="109"/>
    </row>
    <row r="1349" spans="1:1" ht="12" customHeight="1">
      <c r="A1349" s="109"/>
    </row>
    <row r="1350" spans="1:1" ht="12" customHeight="1">
      <c r="A1350" s="109"/>
    </row>
    <row r="1351" spans="1:1" ht="12" customHeight="1">
      <c r="A1351" s="109"/>
    </row>
    <row r="1352" spans="1:1" ht="12" customHeight="1">
      <c r="A1352" s="109"/>
    </row>
    <row r="1353" spans="1:1" ht="12" customHeight="1">
      <c r="A1353" s="109"/>
    </row>
    <row r="1354" spans="1:1" ht="12" customHeight="1">
      <c r="A1354" s="109"/>
    </row>
    <row r="1355" spans="1:1" ht="12" customHeight="1">
      <c r="A1355" s="109"/>
    </row>
    <row r="1356" spans="1:1" ht="12" customHeight="1">
      <c r="A1356" s="109"/>
    </row>
    <row r="1357" spans="1:1" ht="12" customHeight="1">
      <c r="A1357" s="109"/>
    </row>
    <row r="1358" spans="1:1" ht="12" customHeight="1">
      <c r="A1358" s="109"/>
    </row>
    <row r="1359" spans="1:1" ht="12" customHeight="1">
      <c r="A1359" s="109"/>
    </row>
    <row r="1360" spans="1:1" ht="12" customHeight="1">
      <c r="A1360" s="109"/>
    </row>
    <row r="1361" spans="1:1" ht="12" customHeight="1">
      <c r="A1361" s="109"/>
    </row>
    <row r="1362" spans="1:1" ht="12" customHeight="1">
      <c r="A1362" s="109"/>
    </row>
    <row r="1363" spans="1:1" ht="12" customHeight="1">
      <c r="A1363" s="109"/>
    </row>
    <row r="1364" spans="1:1" ht="12" customHeight="1">
      <c r="A1364" s="109"/>
    </row>
    <row r="1365" spans="1:1" ht="12" customHeight="1">
      <c r="A1365" s="109"/>
    </row>
    <row r="1366" spans="1:1" ht="12" customHeight="1">
      <c r="A1366" s="109"/>
    </row>
    <row r="1367" spans="1:1" ht="12" customHeight="1">
      <c r="A1367" s="109"/>
    </row>
    <row r="1368" spans="1:1" ht="12" customHeight="1">
      <c r="A1368" s="109"/>
    </row>
    <row r="1369" spans="1:1" ht="12" customHeight="1">
      <c r="A1369" s="109"/>
    </row>
    <row r="1370" spans="1:1" ht="12" customHeight="1">
      <c r="A1370" s="109"/>
    </row>
    <row r="1371" spans="1:1" ht="12" customHeight="1">
      <c r="A1371" s="109"/>
    </row>
    <row r="1372" spans="1:1" ht="12" customHeight="1">
      <c r="A1372" s="109"/>
    </row>
    <row r="1373" spans="1:1" ht="12" customHeight="1">
      <c r="A1373" s="109"/>
    </row>
    <row r="1374" spans="1:1" ht="12" customHeight="1">
      <c r="A1374" s="109"/>
    </row>
    <row r="1375" spans="1:1" ht="12" customHeight="1">
      <c r="A1375" s="109"/>
    </row>
    <row r="1376" spans="1:1" ht="12" customHeight="1">
      <c r="A1376" s="109"/>
    </row>
    <row r="1377" spans="1:1" ht="12" customHeight="1">
      <c r="A1377" s="109"/>
    </row>
    <row r="1378" spans="1:1" ht="12" customHeight="1">
      <c r="A1378" s="109"/>
    </row>
    <row r="1379" spans="1:1" ht="12" customHeight="1">
      <c r="A1379" s="109"/>
    </row>
    <row r="1380" spans="1:1" ht="12" customHeight="1">
      <c r="A1380" s="109"/>
    </row>
    <row r="1381" spans="1:1" ht="12" customHeight="1">
      <c r="A1381" s="109"/>
    </row>
    <row r="1382" spans="1:1" ht="12" customHeight="1">
      <c r="A1382" s="109"/>
    </row>
    <row r="1383" spans="1:1" ht="12" customHeight="1">
      <c r="A1383" s="109"/>
    </row>
    <row r="1384" spans="1:1" ht="12" customHeight="1">
      <c r="A1384" s="109"/>
    </row>
    <row r="1385" spans="1:1" ht="12" customHeight="1">
      <c r="A1385" s="109"/>
    </row>
    <row r="1386" spans="1:1" ht="12" customHeight="1">
      <c r="A1386" s="109"/>
    </row>
    <row r="1387" spans="1:1" ht="12" customHeight="1">
      <c r="A1387" s="109"/>
    </row>
    <row r="1388" spans="1:1" ht="12" customHeight="1">
      <c r="A1388" s="109"/>
    </row>
    <row r="1389" spans="1:1" ht="12" customHeight="1">
      <c r="A1389" s="109"/>
    </row>
    <row r="1390" spans="1:1" ht="12" customHeight="1">
      <c r="A1390" s="109"/>
    </row>
    <row r="1391" spans="1:1" ht="12" customHeight="1">
      <c r="A1391" s="109"/>
    </row>
    <row r="1392" spans="1:1" ht="12" customHeight="1">
      <c r="A1392" s="109"/>
    </row>
    <row r="1393" spans="1:1" ht="12" customHeight="1">
      <c r="A1393" s="109"/>
    </row>
    <row r="1394" spans="1:1" ht="12" customHeight="1">
      <c r="A1394" s="109"/>
    </row>
    <row r="1395" spans="1:1" ht="12" customHeight="1">
      <c r="A1395" s="109"/>
    </row>
    <row r="1396" spans="1:1" ht="12" customHeight="1">
      <c r="A1396" s="109"/>
    </row>
    <row r="1397" spans="1:1" ht="12" customHeight="1">
      <c r="A1397" s="109"/>
    </row>
    <row r="1398" spans="1:1" ht="12" customHeight="1">
      <c r="A1398" s="109"/>
    </row>
    <row r="1399" spans="1:1" ht="12" customHeight="1">
      <c r="A1399" s="109"/>
    </row>
    <row r="1400" spans="1:1" ht="12" customHeight="1">
      <c r="A1400" s="109"/>
    </row>
    <row r="1401" spans="1:1" ht="12" customHeight="1">
      <c r="A1401" s="109"/>
    </row>
    <row r="1402" spans="1:1" ht="12" customHeight="1">
      <c r="A1402" s="109"/>
    </row>
    <row r="1403" spans="1:1" ht="12" customHeight="1">
      <c r="A1403" s="109"/>
    </row>
    <row r="1404" spans="1:1" ht="12" customHeight="1">
      <c r="A1404" s="109"/>
    </row>
    <row r="1405" spans="1:1" ht="12" customHeight="1">
      <c r="A1405" s="109"/>
    </row>
    <row r="1406" spans="1:1" ht="12" customHeight="1">
      <c r="A1406" s="109"/>
    </row>
    <row r="1407" spans="1:1" ht="12" customHeight="1">
      <c r="A1407" s="109"/>
    </row>
    <row r="1408" spans="1:1" ht="12" customHeight="1">
      <c r="A1408" s="109"/>
    </row>
    <row r="1409" spans="1:1" ht="12" customHeight="1">
      <c r="A1409" s="109"/>
    </row>
    <row r="1410" spans="1:1" ht="12" customHeight="1">
      <c r="A1410" s="109"/>
    </row>
    <row r="1411" spans="1:1" ht="12" customHeight="1">
      <c r="A1411" s="109"/>
    </row>
    <row r="1412" spans="1:1" ht="12" customHeight="1">
      <c r="A1412" s="109"/>
    </row>
    <row r="1413" spans="1:1" ht="12" customHeight="1">
      <c r="A1413" s="109"/>
    </row>
    <row r="1414" spans="1:1" ht="12" customHeight="1">
      <c r="A1414" s="109"/>
    </row>
    <row r="1415" spans="1:1" ht="12" customHeight="1">
      <c r="A1415" s="109"/>
    </row>
    <row r="1416" spans="1:1" ht="12" customHeight="1">
      <c r="A1416" s="109"/>
    </row>
    <row r="1417" spans="1:1" ht="12" customHeight="1">
      <c r="A1417" s="109"/>
    </row>
    <row r="1418" spans="1:1" ht="12" customHeight="1">
      <c r="A1418" s="109"/>
    </row>
    <row r="1419" spans="1:1" ht="12" customHeight="1">
      <c r="A1419" s="109"/>
    </row>
    <row r="1420" spans="1:1" ht="12" customHeight="1">
      <c r="A1420" s="109"/>
    </row>
    <row r="1421" spans="1:1" ht="12" customHeight="1">
      <c r="A1421" s="109"/>
    </row>
    <row r="1422" spans="1:1" ht="12" customHeight="1">
      <c r="A1422" s="109"/>
    </row>
    <row r="1423" spans="1:1" ht="12" customHeight="1">
      <c r="A1423" s="109"/>
    </row>
    <row r="1424" spans="1:1" ht="12" customHeight="1">
      <c r="A1424" s="109"/>
    </row>
    <row r="1425" spans="1:1" ht="12" customHeight="1">
      <c r="A1425" s="109"/>
    </row>
    <row r="1426" spans="1:1" ht="12" customHeight="1">
      <c r="A1426" s="109"/>
    </row>
    <row r="1427" spans="1:1" ht="12" customHeight="1">
      <c r="A1427" s="109"/>
    </row>
    <row r="1428" spans="1:1" ht="12" customHeight="1">
      <c r="A1428" s="109"/>
    </row>
    <row r="1429" spans="1:1" ht="12" customHeight="1">
      <c r="A1429" s="109"/>
    </row>
    <row r="1430" spans="1:1" ht="12" customHeight="1">
      <c r="A1430" s="109"/>
    </row>
    <row r="1431" spans="1:1" ht="12" customHeight="1">
      <c r="A1431" s="109"/>
    </row>
    <row r="1432" spans="1:1" ht="12" customHeight="1">
      <c r="A1432" s="109"/>
    </row>
    <row r="1433" spans="1:1" ht="12" customHeight="1">
      <c r="A1433" s="109"/>
    </row>
    <row r="1434" spans="1:1" ht="12" customHeight="1">
      <c r="A1434" s="109"/>
    </row>
    <row r="1435" spans="1:1" ht="12" customHeight="1">
      <c r="A1435" s="109"/>
    </row>
    <row r="1436" spans="1:1" ht="12" customHeight="1">
      <c r="A1436" s="109"/>
    </row>
    <row r="1437" spans="1:1" ht="12" customHeight="1">
      <c r="A1437" s="109"/>
    </row>
    <row r="1438" spans="1:1" ht="12" customHeight="1">
      <c r="A1438" s="109"/>
    </row>
    <row r="1439" spans="1:1" ht="12" customHeight="1">
      <c r="A1439" s="109"/>
    </row>
    <row r="1440" spans="1:1" ht="12" customHeight="1">
      <c r="A1440" s="109"/>
    </row>
    <row r="1441" spans="1:1" ht="12" customHeight="1">
      <c r="A1441" s="109"/>
    </row>
    <row r="1442" spans="1:1" ht="12" customHeight="1">
      <c r="A1442" s="109"/>
    </row>
    <row r="1443" spans="1:1" ht="12" customHeight="1">
      <c r="A1443" s="109"/>
    </row>
    <row r="1444" spans="1:1" ht="12" customHeight="1">
      <c r="A1444" s="109"/>
    </row>
    <row r="1445" spans="1:1" ht="12" customHeight="1">
      <c r="A1445" s="109"/>
    </row>
    <row r="1446" spans="1:1" ht="12" customHeight="1">
      <c r="A1446" s="109"/>
    </row>
    <row r="1447" spans="1:1" ht="12" customHeight="1">
      <c r="A1447" s="109"/>
    </row>
    <row r="1448" spans="1:1" ht="12" customHeight="1">
      <c r="A1448" s="109"/>
    </row>
    <row r="1449" spans="1:1" ht="12" customHeight="1">
      <c r="A1449" s="109"/>
    </row>
    <row r="1450" spans="1:1" ht="12" customHeight="1">
      <c r="A1450" s="109"/>
    </row>
    <row r="1451" spans="1:1" ht="12" customHeight="1">
      <c r="A1451" s="109"/>
    </row>
    <row r="1452" spans="1:1" ht="12" customHeight="1">
      <c r="A1452" s="109"/>
    </row>
    <row r="1453" spans="1:1" ht="12" customHeight="1">
      <c r="A1453" s="109"/>
    </row>
    <row r="1454" spans="1:1" ht="12" customHeight="1">
      <c r="A1454" s="109"/>
    </row>
    <row r="1455" spans="1:1" ht="12" customHeight="1">
      <c r="A1455" s="109"/>
    </row>
    <row r="1456" spans="1:1" ht="12" customHeight="1">
      <c r="A1456" s="109"/>
    </row>
    <row r="1457" spans="1:1" ht="12" customHeight="1">
      <c r="A1457" s="109"/>
    </row>
    <row r="1458" spans="1:1" ht="12" customHeight="1">
      <c r="A1458" s="109"/>
    </row>
    <row r="1459" spans="1:1" ht="12" customHeight="1">
      <c r="A1459" s="109"/>
    </row>
    <row r="1460" spans="1:1" ht="12" customHeight="1">
      <c r="A1460" s="109"/>
    </row>
    <row r="1461" spans="1:1" ht="12" customHeight="1">
      <c r="A1461" s="109"/>
    </row>
    <row r="1462" spans="1:1" ht="12" customHeight="1">
      <c r="A1462" s="109"/>
    </row>
    <row r="1463" spans="1:1" ht="12" customHeight="1">
      <c r="A1463" s="109"/>
    </row>
    <row r="1464" spans="1:1" ht="12" customHeight="1">
      <c r="A1464" s="109"/>
    </row>
    <row r="1465" spans="1:1" ht="12" customHeight="1">
      <c r="A1465" s="109"/>
    </row>
    <row r="1466" spans="1:1" ht="12" customHeight="1">
      <c r="A1466" s="109"/>
    </row>
    <row r="1467" spans="1:1" ht="12" customHeight="1">
      <c r="A1467" s="109"/>
    </row>
    <row r="1468" spans="1:1" ht="12" customHeight="1">
      <c r="A1468" s="109"/>
    </row>
    <row r="1469" spans="1:1" ht="12" customHeight="1">
      <c r="A1469" s="109"/>
    </row>
    <row r="1470" spans="1:1" ht="12" customHeight="1">
      <c r="A1470" s="109"/>
    </row>
    <row r="1471" spans="1:1" ht="12" customHeight="1">
      <c r="A1471" s="109"/>
    </row>
    <row r="1472" spans="1:1" ht="12" customHeight="1">
      <c r="A1472" s="109"/>
    </row>
    <row r="1473" spans="1:1" ht="12" customHeight="1">
      <c r="A1473" s="109"/>
    </row>
    <row r="1474" spans="1:1" ht="12" customHeight="1">
      <c r="A1474" s="109"/>
    </row>
    <row r="1475" spans="1:1" ht="12" customHeight="1">
      <c r="A1475" s="109"/>
    </row>
    <row r="1476" spans="1:1" ht="12" customHeight="1">
      <c r="A1476" s="109"/>
    </row>
    <row r="1477" spans="1:1" ht="12" customHeight="1">
      <c r="A1477" s="109"/>
    </row>
    <row r="1478" spans="1:1" ht="12" customHeight="1">
      <c r="A1478" s="109"/>
    </row>
    <row r="1479" spans="1:1" ht="12" customHeight="1">
      <c r="A1479" s="109"/>
    </row>
    <row r="1480" spans="1:1" ht="12" customHeight="1">
      <c r="A1480" s="109"/>
    </row>
    <row r="1481" spans="1:1" ht="12" customHeight="1">
      <c r="A1481" s="109"/>
    </row>
    <row r="1482" spans="1:1" ht="12" customHeight="1">
      <c r="A1482" s="109"/>
    </row>
    <row r="1483" spans="1:1" ht="12" customHeight="1">
      <c r="A1483" s="109"/>
    </row>
    <row r="1484" spans="1:1" ht="12" customHeight="1">
      <c r="A1484" s="109"/>
    </row>
    <row r="1485" spans="1:1" ht="12" customHeight="1">
      <c r="A1485" s="109"/>
    </row>
    <row r="1486" spans="1:1" ht="12" customHeight="1">
      <c r="A1486" s="109"/>
    </row>
    <row r="1487" spans="1:1" ht="12" customHeight="1">
      <c r="A1487" s="109"/>
    </row>
    <row r="1488" spans="1:1" ht="12" customHeight="1">
      <c r="A1488" s="109"/>
    </row>
    <row r="1489" spans="1:1" ht="12" customHeight="1">
      <c r="A1489" s="109"/>
    </row>
    <row r="1490" spans="1:1" ht="12" customHeight="1">
      <c r="A1490" s="109"/>
    </row>
    <row r="1491" spans="1:1" ht="12" customHeight="1">
      <c r="A1491" s="109"/>
    </row>
    <row r="1492" spans="1:1" ht="12" customHeight="1">
      <c r="A1492" s="109"/>
    </row>
    <row r="1493" spans="1:1" ht="12" customHeight="1">
      <c r="A1493" s="109"/>
    </row>
    <row r="1494" spans="1:1" ht="12" customHeight="1">
      <c r="A1494" s="109"/>
    </row>
    <row r="1495" spans="1:1" ht="12" customHeight="1">
      <c r="A1495" s="109"/>
    </row>
    <row r="1496" spans="1:1" ht="12" customHeight="1">
      <c r="A1496" s="109"/>
    </row>
    <row r="1497" spans="1:1" ht="12" customHeight="1">
      <c r="A1497" s="109"/>
    </row>
    <row r="1498" spans="1:1" ht="12" customHeight="1">
      <c r="A1498" s="109"/>
    </row>
    <row r="1499" spans="1:1" ht="12" customHeight="1">
      <c r="A1499" s="109"/>
    </row>
    <row r="1500" spans="1:1" ht="12" customHeight="1">
      <c r="A1500" s="109"/>
    </row>
    <row r="1501" spans="1:1" ht="12" customHeight="1">
      <c r="A1501" s="109"/>
    </row>
    <row r="1502" spans="1:1" ht="12" customHeight="1">
      <c r="A1502" s="109"/>
    </row>
    <row r="1503" spans="1:1" ht="12" customHeight="1">
      <c r="A1503" s="109"/>
    </row>
    <row r="1504" spans="1:1" ht="12" customHeight="1">
      <c r="A1504" s="109"/>
    </row>
    <row r="1505" spans="1:1" ht="12" customHeight="1">
      <c r="A1505" s="109"/>
    </row>
    <row r="1506" spans="1:1" ht="12" customHeight="1">
      <c r="A1506" s="109"/>
    </row>
    <row r="1507" spans="1:1" ht="12" customHeight="1">
      <c r="A1507" s="109"/>
    </row>
    <row r="1508" spans="1:1" ht="12" customHeight="1">
      <c r="A1508" s="109"/>
    </row>
    <row r="1509" spans="1:1" ht="12" customHeight="1">
      <c r="A1509" s="109"/>
    </row>
    <row r="1510" spans="1:1" ht="12" customHeight="1">
      <c r="A1510" s="109"/>
    </row>
    <row r="1511" spans="1:1" ht="12" customHeight="1">
      <c r="A1511" s="109"/>
    </row>
    <row r="1512" spans="1:1" ht="12" customHeight="1">
      <c r="A1512" s="109"/>
    </row>
    <row r="1513" spans="1:1" ht="12" customHeight="1">
      <c r="A1513" s="109"/>
    </row>
    <row r="1514" spans="1:1" ht="12" customHeight="1">
      <c r="A1514" s="109"/>
    </row>
    <row r="1515" spans="1:1" ht="12" customHeight="1">
      <c r="A1515" s="109"/>
    </row>
    <row r="1516" spans="1:1" ht="12" customHeight="1">
      <c r="A1516" s="109"/>
    </row>
    <row r="1517" spans="1:1" ht="12" customHeight="1">
      <c r="A1517" s="109"/>
    </row>
    <row r="1518" spans="1:1" ht="12" customHeight="1">
      <c r="A1518" s="109"/>
    </row>
    <row r="1519" spans="1:1" ht="12" customHeight="1">
      <c r="A1519" s="109"/>
    </row>
    <row r="1520" spans="1:1" ht="12" customHeight="1">
      <c r="A1520" s="109"/>
    </row>
    <row r="1521" spans="1:1" ht="12" customHeight="1">
      <c r="A1521" s="109"/>
    </row>
    <row r="1522" spans="1:1" ht="12" customHeight="1">
      <c r="A1522" s="109"/>
    </row>
    <row r="1523" spans="1:1" ht="12" customHeight="1">
      <c r="A1523" s="109"/>
    </row>
    <row r="1524" spans="1:1" ht="12" customHeight="1">
      <c r="A1524" s="109"/>
    </row>
    <row r="1525" spans="1:1" ht="12" customHeight="1">
      <c r="A1525" s="109"/>
    </row>
    <row r="1526" spans="1:1" ht="12" customHeight="1">
      <c r="A1526" s="109"/>
    </row>
    <row r="1527" spans="1:1" ht="12" customHeight="1">
      <c r="A1527" s="109"/>
    </row>
    <row r="1528" spans="1:1" ht="12" customHeight="1">
      <c r="A1528" s="109"/>
    </row>
    <row r="1529" spans="1:1" ht="12" customHeight="1">
      <c r="A1529" s="109"/>
    </row>
    <row r="1530" spans="1:1" ht="12" customHeight="1">
      <c r="A1530" s="109"/>
    </row>
    <row r="1531" spans="1:1" ht="12" customHeight="1">
      <c r="A1531" s="109"/>
    </row>
    <row r="1532" spans="1:1" ht="12" customHeight="1">
      <c r="A1532" s="109"/>
    </row>
    <row r="1533" spans="1:1" ht="12" customHeight="1">
      <c r="A1533" s="109"/>
    </row>
    <row r="1534" spans="1:1" ht="12" customHeight="1">
      <c r="A1534" s="109"/>
    </row>
    <row r="1535" spans="1:1" ht="12" customHeight="1">
      <c r="A1535" s="109"/>
    </row>
    <row r="1536" spans="1:1" ht="12" customHeight="1">
      <c r="A1536" s="109"/>
    </row>
    <row r="1537" spans="1:1" ht="12" customHeight="1">
      <c r="A1537" s="109"/>
    </row>
    <row r="1538" spans="1:1" ht="12" customHeight="1">
      <c r="A1538" s="109"/>
    </row>
    <row r="1539" spans="1:1" ht="12" customHeight="1">
      <c r="A1539" s="109"/>
    </row>
    <row r="1540" spans="1:1" ht="12" customHeight="1">
      <c r="A1540" s="109"/>
    </row>
    <row r="1541" spans="1:1" ht="12" customHeight="1">
      <c r="A1541" s="109"/>
    </row>
    <row r="1542" spans="1:1" ht="12" customHeight="1">
      <c r="A1542" s="109"/>
    </row>
    <row r="1543" spans="1:1" ht="12" customHeight="1">
      <c r="A1543" s="109"/>
    </row>
    <row r="1544" spans="1:1" ht="12" customHeight="1">
      <c r="A1544" s="109"/>
    </row>
    <row r="1545" spans="1:1" ht="12" customHeight="1">
      <c r="A1545" s="109"/>
    </row>
    <row r="1546" spans="1:1" ht="12" customHeight="1">
      <c r="A1546" s="109"/>
    </row>
    <row r="1547" spans="1:1" ht="12" customHeight="1">
      <c r="A1547" s="109"/>
    </row>
    <row r="1548" spans="1:1" ht="12" customHeight="1">
      <c r="A1548" s="109"/>
    </row>
    <row r="1549" spans="1:1" ht="12" customHeight="1">
      <c r="A1549" s="109"/>
    </row>
    <row r="1550" spans="1:1" ht="12" customHeight="1">
      <c r="A1550" s="109"/>
    </row>
    <row r="1551" spans="1:1" ht="12" customHeight="1">
      <c r="A1551" s="109"/>
    </row>
    <row r="1552" spans="1:1" ht="12" customHeight="1">
      <c r="A1552" s="109"/>
    </row>
    <row r="1553" spans="1:1" ht="12" customHeight="1">
      <c r="A1553" s="109"/>
    </row>
    <row r="1554" spans="1:1" ht="12" customHeight="1">
      <c r="A1554" s="109"/>
    </row>
    <row r="1555" spans="1:1" ht="12" customHeight="1">
      <c r="A1555" s="109"/>
    </row>
    <row r="1556" spans="1:1" ht="12" customHeight="1">
      <c r="A1556" s="109"/>
    </row>
    <row r="1557" spans="1:1" ht="12" customHeight="1">
      <c r="A1557" s="109"/>
    </row>
    <row r="1558" spans="1:1" ht="12" customHeight="1">
      <c r="A1558" s="109"/>
    </row>
    <row r="1559" spans="1:1" ht="12" customHeight="1">
      <c r="A1559" s="109"/>
    </row>
    <row r="1560" spans="1:1" ht="12" customHeight="1">
      <c r="A1560" s="109"/>
    </row>
    <row r="1561" spans="1:1" ht="12" customHeight="1">
      <c r="A1561" s="109"/>
    </row>
    <row r="1562" spans="1:1" ht="12" customHeight="1">
      <c r="A1562" s="109"/>
    </row>
    <row r="1563" spans="1:1" ht="12" customHeight="1">
      <c r="A1563" s="109"/>
    </row>
    <row r="1564" spans="1:1" ht="12" customHeight="1">
      <c r="A1564" s="109"/>
    </row>
    <row r="1565" spans="1:1" ht="12" customHeight="1">
      <c r="A1565" s="109"/>
    </row>
    <row r="1566" spans="1:1" ht="12" customHeight="1">
      <c r="A1566" s="109"/>
    </row>
    <row r="1567" spans="1:1" ht="12" customHeight="1">
      <c r="A1567" s="109"/>
    </row>
    <row r="1568" spans="1:1" ht="12" customHeight="1">
      <c r="A1568" s="109"/>
    </row>
    <row r="1569" spans="1:1" ht="12" customHeight="1">
      <c r="A1569" s="109"/>
    </row>
    <row r="1570" spans="1:1" ht="12" customHeight="1">
      <c r="A1570" s="109"/>
    </row>
    <row r="1571" spans="1:1" ht="12" customHeight="1">
      <c r="A1571" s="109"/>
    </row>
    <row r="1572" spans="1:1" ht="12" customHeight="1">
      <c r="A1572" s="109"/>
    </row>
    <row r="1573" spans="1:1" ht="12" customHeight="1">
      <c r="A1573" s="109"/>
    </row>
    <row r="1574" spans="1:1" ht="12" customHeight="1">
      <c r="A1574" s="109"/>
    </row>
    <row r="1575" spans="1:1" ht="12" customHeight="1">
      <c r="A1575" s="109"/>
    </row>
    <row r="1576" spans="1:1" ht="12" customHeight="1">
      <c r="A1576" s="109"/>
    </row>
    <row r="1577" spans="1:1" ht="12" customHeight="1">
      <c r="A1577" s="109"/>
    </row>
    <row r="1578" spans="1:1" ht="12" customHeight="1">
      <c r="A1578" s="109"/>
    </row>
    <row r="1579" spans="1:1" ht="12" customHeight="1">
      <c r="A1579" s="109"/>
    </row>
    <row r="1580" spans="1:1" ht="12" customHeight="1">
      <c r="A1580" s="109"/>
    </row>
    <row r="1581" spans="1:1" ht="12" customHeight="1">
      <c r="A1581" s="109"/>
    </row>
    <row r="1582" spans="1:1" ht="12" customHeight="1">
      <c r="A1582" s="109"/>
    </row>
    <row r="1583" spans="1:1" ht="12" customHeight="1">
      <c r="A1583" s="109"/>
    </row>
    <row r="1584" spans="1:1" ht="12" customHeight="1">
      <c r="A1584" s="109"/>
    </row>
    <row r="1585" spans="1:1" ht="12" customHeight="1">
      <c r="A1585" s="109"/>
    </row>
    <row r="1586" spans="1:1" ht="12" customHeight="1">
      <c r="A1586" s="109"/>
    </row>
    <row r="1587" spans="1:1" ht="12" customHeight="1">
      <c r="A1587" s="109"/>
    </row>
    <row r="1588" spans="1:1" ht="12" customHeight="1">
      <c r="A1588" s="109"/>
    </row>
    <row r="1589" spans="1:1" ht="12" customHeight="1">
      <c r="A1589" s="109"/>
    </row>
    <row r="1590" spans="1:1" ht="12" customHeight="1">
      <c r="A1590" s="109"/>
    </row>
    <row r="1591" spans="1:1" ht="12" customHeight="1">
      <c r="A1591" s="109"/>
    </row>
    <row r="1592" spans="1:1" ht="12" customHeight="1">
      <c r="A1592" s="109"/>
    </row>
    <row r="1593" spans="1:1" ht="12" customHeight="1">
      <c r="A1593" s="109"/>
    </row>
    <row r="1594" spans="1:1" ht="12" customHeight="1">
      <c r="A1594" s="109"/>
    </row>
    <row r="1595" spans="1:1" ht="12" customHeight="1">
      <c r="A1595" s="109"/>
    </row>
    <row r="1596" spans="1:1" ht="12" customHeight="1">
      <c r="A1596" s="109"/>
    </row>
    <row r="1597" spans="1:1" ht="12" customHeight="1">
      <c r="A1597" s="109"/>
    </row>
    <row r="1598" spans="1:1" ht="12" customHeight="1">
      <c r="A1598" s="109"/>
    </row>
    <row r="1599" spans="1:1" ht="12" customHeight="1">
      <c r="A1599" s="109"/>
    </row>
    <row r="1600" spans="1:1" ht="12" customHeight="1">
      <c r="A1600" s="109"/>
    </row>
    <row r="1601" spans="1:1" ht="12" customHeight="1">
      <c r="A1601" s="109"/>
    </row>
    <row r="1602" spans="1:1" ht="12" customHeight="1">
      <c r="A1602" s="109"/>
    </row>
    <row r="1603" spans="1:1" ht="12" customHeight="1">
      <c r="A1603" s="109"/>
    </row>
    <row r="1604" spans="1:1" ht="12" customHeight="1">
      <c r="A1604" s="109"/>
    </row>
    <row r="1605" spans="1:1" ht="12" customHeight="1">
      <c r="A1605" s="109"/>
    </row>
    <row r="1606" spans="1:1" ht="12" customHeight="1">
      <c r="A1606" s="109"/>
    </row>
    <row r="1607" spans="1:1" ht="12" customHeight="1">
      <c r="A1607" s="109"/>
    </row>
    <row r="1608" spans="1:1" ht="12" customHeight="1">
      <c r="A1608" s="109"/>
    </row>
    <row r="1609" spans="1:1" ht="12" customHeight="1">
      <c r="A1609" s="109"/>
    </row>
    <row r="1610" spans="1:1" ht="12" customHeight="1">
      <c r="A1610" s="109"/>
    </row>
    <row r="1611" spans="1:1" ht="12" customHeight="1">
      <c r="A1611" s="109"/>
    </row>
    <row r="1612" spans="1:1" ht="12" customHeight="1">
      <c r="A1612" s="109"/>
    </row>
    <row r="1613" spans="1:1" ht="12" customHeight="1">
      <c r="A1613" s="109"/>
    </row>
    <row r="1614" spans="1:1" ht="12" customHeight="1">
      <c r="A1614" s="109"/>
    </row>
    <row r="1615" spans="1:1" ht="12" customHeight="1">
      <c r="A1615" s="109"/>
    </row>
    <row r="1616" spans="1:1" ht="12" customHeight="1">
      <c r="A1616" s="109"/>
    </row>
    <row r="1617" spans="1:1" ht="12" customHeight="1">
      <c r="A1617" s="109"/>
    </row>
    <row r="1618" spans="1:1" ht="12" customHeight="1">
      <c r="A1618" s="109"/>
    </row>
    <row r="1619" spans="1:1" ht="12" customHeight="1">
      <c r="A1619" s="109"/>
    </row>
    <row r="1620" spans="1:1" ht="12" customHeight="1">
      <c r="A1620" s="109"/>
    </row>
    <row r="1621" spans="1:1" ht="12" customHeight="1">
      <c r="A1621" s="109"/>
    </row>
    <row r="1622" spans="1:1" ht="12" customHeight="1">
      <c r="A1622" s="109"/>
    </row>
    <row r="1623" spans="1:1" ht="12" customHeight="1">
      <c r="A1623" s="109"/>
    </row>
    <row r="1624" spans="1:1" ht="12" customHeight="1">
      <c r="A1624" s="109"/>
    </row>
    <row r="1625" spans="1:1" ht="12" customHeight="1">
      <c r="A1625" s="109"/>
    </row>
    <row r="1626" spans="1:1" ht="12" customHeight="1">
      <c r="A1626" s="109"/>
    </row>
    <row r="1627" spans="1:1" ht="12" customHeight="1">
      <c r="A1627" s="109"/>
    </row>
    <row r="1628" spans="1:1" ht="12" customHeight="1">
      <c r="A1628" s="109"/>
    </row>
    <row r="1629" spans="1:1" ht="12" customHeight="1">
      <c r="A1629" s="109"/>
    </row>
    <row r="1630" spans="1:1" ht="12" customHeight="1">
      <c r="A1630" s="109"/>
    </row>
    <row r="1631" spans="1:1" ht="12" customHeight="1">
      <c r="A1631" s="109"/>
    </row>
    <row r="1632" spans="1:1" ht="12" customHeight="1">
      <c r="A1632" s="109"/>
    </row>
    <row r="1633" spans="1:1" ht="12" customHeight="1">
      <c r="A1633" s="109"/>
    </row>
    <row r="1634" spans="1:1" ht="12" customHeight="1">
      <c r="A1634" s="109"/>
    </row>
    <row r="1635" spans="1:1" ht="12" customHeight="1">
      <c r="A1635" s="109"/>
    </row>
    <row r="1636" spans="1:1" ht="12" customHeight="1">
      <c r="A1636" s="109"/>
    </row>
    <row r="1637" spans="1:1" ht="12" customHeight="1">
      <c r="A1637" s="109"/>
    </row>
    <row r="1638" spans="1:1" ht="12" customHeight="1">
      <c r="A1638" s="109"/>
    </row>
    <row r="1639" spans="1:1" ht="12" customHeight="1">
      <c r="A1639" s="109"/>
    </row>
    <row r="1640" spans="1:1" ht="12" customHeight="1">
      <c r="A1640" s="109"/>
    </row>
    <row r="1641" spans="1:1" ht="12" customHeight="1">
      <c r="A1641" s="109"/>
    </row>
    <row r="1642" spans="1:1" ht="12" customHeight="1">
      <c r="A1642" s="109"/>
    </row>
    <row r="1643" spans="1:1" ht="12" customHeight="1">
      <c r="A1643" s="109"/>
    </row>
    <row r="1644" spans="1:1" ht="12" customHeight="1">
      <c r="A1644" s="109"/>
    </row>
    <row r="1645" spans="1:1" ht="12" customHeight="1">
      <c r="A1645" s="109"/>
    </row>
    <row r="1646" spans="1:1" ht="12" customHeight="1">
      <c r="A1646" s="109"/>
    </row>
    <row r="1647" spans="1:1" ht="12" customHeight="1">
      <c r="A1647" s="109"/>
    </row>
    <row r="1648" spans="1:1" ht="12" customHeight="1">
      <c r="A1648" s="109"/>
    </row>
    <row r="1649" spans="1:1" ht="12" customHeight="1">
      <c r="A1649" s="109"/>
    </row>
    <row r="1650" spans="1:1" ht="12" customHeight="1">
      <c r="A1650" s="109"/>
    </row>
    <row r="1651" spans="1:1" ht="12" customHeight="1">
      <c r="A1651" s="109"/>
    </row>
    <row r="1652" spans="1:1" ht="12" customHeight="1">
      <c r="A1652" s="109"/>
    </row>
    <row r="1653" spans="1:1" ht="12" customHeight="1">
      <c r="A1653" s="109"/>
    </row>
    <row r="1654" spans="1:1" ht="12" customHeight="1">
      <c r="A1654" s="109"/>
    </row>
    <row r="1655" spans="1:1" ht="12" customHeight="1">
      <c r="A1655" s="109"/>
    </row>
    <row r="1656" spans="1:1" ht="12" customHeight="1">
      <c r="A1656" s="109"/>
    </row>
    <row r="1657" spans="1:1" ht="12" customHeight="1">
      <c r="A1657" s="109"/>
    </row>
    <row r="1658" spans="1:1" ht="12" customHeight="1">
      <c r="A1658" s="109"/>
    </row>
    <row r="1659" spans="1:1" ht="12" customHeight="1">
      <c r="A1659" s="109"/>
    </row>
    <row r="1660" spans="1:1" ht="12" customHeight="1">
      <c r="A1660" s="109"/>
    </row>
    <row r="1661" spans="1:1" ht="12" customHeight="1">
      <c r="A1661" s="109"/>
    </row>
    <row r="1662" spans="1:1" ht="12" customHeight="1">
      <c r="A1662" s="109"/>
    </row>
    <row r="1663" spans="1:1" ht="12" customHeight="1">
      <c r="A1663" s="109"/>
    </row>
    <row r="1664" spans="1:1" ht="12" customHeight="1">
      <c r="A1664" s="109"/>
    </row>
    <row r="1665" spans="1:1" ht="12" customHeight="1">
      <c r="A1665" s="109"/>
    </row>
    <row r="1666" spans="1:1" ht="12" customHeight="1">
      <c r="A1666" s="109"/>
    </row>
    <row r="1667" spans="1:1" ht="12" customHeight="1">
      <c r="A1667" s="109"/>
    </row>
    <row r="1668" spans="1:1" ht="12" customHeight="1">
      <c r="A1668" s="109"/>
    </row>
    <row r="1669" spans="1:1" ht="12" customHeight="1">
      <c r="A1669" s="109"/>
    </row>
    <row r="1670" spans="1:1" ht="12" customHeight="1">
      <c r="A1670" s="109"/>
    </row>
    <row r="1671" spans="1:1" ht="12" customHeight="1">
      <c r="A1671" s="109"/>
    </row>
    <row r="1672" spans="1:1" ht="12" customHeight="1">
      <c r="A1672" s="109"/>
    </row>
    <row r="1673" spans="1:1" ht="12" customHeight="1">
      <c r="A1673" s="109"/>
    </row>
    <row r="1674" spans="1:1" ht="12" customHeight="1">
      <c r="A1674" s="109"/>
    </row>
    <row r="1675" spans="1:1" ht="12" customHeight="1">
      <c r="A1675" s="109"/>
    </row>
    <row r="1676" spans="1:1" ht="12" customHeight="1">
      <c r="A1676" s="109"/>
    </row>
    <row r="1677" spans="1:1" ht="12" customHeight="1">
      <c r="A1677" s="109"/>
    </row>
    <row r="1678" spans="1:1" ht="12" customHeight="1">
      <c r="A1678" s="109"/>
    </row>
    <row r="1679" spans="1:1" ht="12" customHeight="1">
      <c r="A1679" s="109"/>
    </row>
    <row r="1680" spans="1:1" ht="12" customHeight="1">
      <c r="A1680" s="109"/>
    </row>
    <row r="1681" spans="1:1" ht="12" customHeight="1">
      <c r="A1681" s="109"/>
    </row>
    <row r="1682" spans="1:1" ht="12" customHeight="1">
      <c r="A1682" s="109"/>
    </row>
    <row r="1683" spans="1:1" ht="12" customHeight="1">
      <c r="A1683" s="109"/>
    </row>
    <row r="1684" spans="1:1" ht="12" customHeight="1">
      <c r="A1684" s="109"/>
    </row>
    <row r="1685" spans="1:1" ht="12" customHeight="1">
      <c r="A1685" s="109"/>
    </row>
    <row r="1686" spans="1:1" ht="12" customHeight="1">
      <c r="A1686" s="109"/>
    </row>
    <row r="1687" spans="1:1" ht="12" customHeight="1">
      <c r="A1687" s="109"/>
    </row>
    <row r="1688" spans="1:1" ht="12" customHeight="1">
      <c r="A1688" s="109"/>
    </row>
    <row r="1689" spans="1:1" ht="12" customHeight="1">
      <c r="A1689" s="109"/>
    </row>
    <row r="1690" spans="1:1" ht="12" customHeight="1">
      <c r="A1690" s="109"/>
    </row>
    <row r="1691" spans="1:1" ht="12" customHeight="1">
      <c r="A1691" s="109"/>
    </row>
    <row r="1692" spans="1:1" ht="12" customHeight="1">
      <c r="A1692" s="109"/>
    </row>
    <row r="1693" spans="1:1" ht="12" customHeight="1">
      <c r="A1693" s="109"/>
    </row>
    <row r="1694" spans="1:1" ht="12" customHeight="1">
      <c r="A1694" s="109"/>
    </row>
    <row r="1695" spans="1:1" ht="12" customHeight="1">
      <c r="A1695" s="109"/>
    </row>
    <row r="1696" spans="1:1" ht="12" customHeight="1">
      <c r="A1696" s="109"/>
    </row>
    <row r="1697" spans="1:1" ht="12" customHeight="1">
      <c r="A1697" s="109"/>
    </row>
    <row r="1698" spans="1:1" ht="12" customHeight="1">
      <c r="A1698" s="109"/>
    </row>
    <row r="1699" spans="1:1" ht="12" customHeight="1">
      <c r="A1699" s="109"/>
    </row>
    <row r="1700" spans="1:1" ht="12" customHeight="1">
      <c r="A1700" s="109"/>
    </row>
    <row r="1701" spans="1:1" ht="12" customHeight="1">
      <c r="A1701" s="109"/>
    </row>
    <row r="1702" spans="1:1" ht="12" customHeight="1">
      <c r="A1702" s="109"/>
    </row>
    <row r="1703" spans="1:1" ht="12" customHeight="1">
      <c r="A1703" s="109"/>
    </row>
    <row r="1704" spans="1:1" ht="12" customHeight="1">
      <c r="A1704" s="109"/>
    </row>
    <row r="1705" spans="1:1" ht="12" customHeight="1">
      <c r="A1705" s="109"/>
    </row>
    <row r="1706" spans="1:1" ht="12" customHeight="1">
      <c r="A1706" s="109"/>
    </row>
    <row r="1707" spans="1:1" ht="12" customHeight="1">
      <c r="A1707" s="109"/>
    </row>
    <row r="1708" spans="1:1" ht="12" customHeight="1">
      <c r="A1708" s="109"/>
    </row>
    <row r="1709" spans="1:1" ht="12" customHeight="1">
      <c r="A1709" s="109"/>
    </row>
    <row r="1710" spans="1:1" ht="12" customHeight="1">
      <c r="A1710" s="109"/>
    </row>
    <row r="1711" spans="1:1" ht="12" customHeight="1">
      <c r="A1711" s="109"/>
    </row>
    <row r="1712" spans="1:1" ht="12" customHeight="1">
      <c r="A1712" s="109"/>
    </row>
    <row r="1713" spans="1:1" ht="12" customHeight="1">
      <c r="A1713" s="109"/>
    </row>
    <row r="1714" spans="1:1" ht="12" customHeight="1">
      <c r="A1714" s="109"/>
    </row>
    <row r="1715" spans="1:1" ht="12" customHeight="1">
      <c r="A1715" s="109"/>
    </row>
    <row r="1716" spans="1:1" ht="12" customHeight="1">
      <c r="A1716" s="109"/>
    </row>
    <row r="1717" spans="1:1" ht="12" customHeight="1">
      <c r="A1717" s="109"/>
    </row>
    <row r="1718" spans="1:1" ht="12" customHeight="1">
      <c r="A1718" s="109"/>
    </row>
    <row r="1719" spans="1:1" ht="12" customHeight="1">
      <c r="A1719" s="109"/>
    </row>
    <row r="1720" spans="1:1" ht="12" customHeight="1">
      <c r="A1720" s="109"/>
    </row>
    <row r="1721" spans="1:1" ht="12" customHeight="1">
      <c r="A1721" s="109"/>
    </row>
    <row r="1722" spans="1:1" ht="12" customHeight="1">
      <c r="A1722" s="109"/>
    </row>
    <row r="1723" spans="1:1" ht="12" customHeight="1">
      <c r="A1723" s="109"/>
    </row>
    <row r="1724" spans="1:1" ht="12" customHeight="1">
      <c r="A1724" s="109"/>
    </row>
    <row r="1725" spans="1:1" ht="12" customHeight="1">
      <c r="A1725" s="109"/>
    </row>
    <row r="1726" spans="1:1" ht="12" customHeight="1">
      <c r="A1726" s="109"/>
    </row>
    <row r="1727" spans="1:1" ht="12" customHeight="1">
      <c r="A1727" s="109"/>
    </row>
    <row r="1728" spans="1:1" ht="12" customHeight="1">
      <c r="A1728" s="109"/>
    </row>
    <row r="1729" spans="1:1" ht="12" customHeight="1">
      <c r="A1729" s="109"/>
    </row>
    <row r="1730" spans="1:1" ht="12" customHeight="1">
      <c r="A1730" s="109"/>
    </row>
    <row r="1731" spans="1:1" ht="12" customHeight="1">
      <c r="A1731" s="109"/>
    </row>
    <row r="1732" spans="1:1" ht="12" customHeight="1">
      <c r="A1732" s="109"/>
    </row>
    <row r="1733" spans="1:1" ht="12" customHeight="1">
      <c r="A1733" s="109"/>
    </row>
    <row r="1734" spans="1:1" ht="12" customHeight="1">
      <c r="A1734" s="109"/>
    </row>
    <row r="1735" spans="1:1" ht="12" customHeight="1">
      <c r="A1735" s="109"/>
    </row>
    <row r="1736" spans="1:1" ht="12" customHeight="1">
      <c r="A1736" s="109"/>
    </row>
    <row r="1737" spans="1:1" ht="12" customHeight="1">
      <c r="A1737" s="109"/>
    </row>
    <row r="1738" spans="1:1" ht="12" customHeight="1">
      <c r="A1738" s="109"/>
    </row>
    <row r="1739" spans="1:1" ht="12" customHeight="1">
      <c r="A1739" s="109"/>
    </row>
    <row r="1740" spans="1:1" ht="12" customHeight="1">
      <c r="A1740" s="109"/>
    </row>
    <row r="1741" spans="1:1" ht="12" customHeight="1">
      <c r="A1741" s="109"/>
    </row>
    <row r="1742" spans="1:1" ht="12" customHeight="1">
      <c r="A1742" s="109"/>
    </row>
    <row r="1743" spans="1:1" ht="12" customHeight="1">
      <c r="A1743" s="109"/>
    </row>
    <row r="1744" spans="1:1" ht="12" customHeight="1">
      <c r="A1744" s="109"/>
    </row>
    <row r="1745" spans="1:1" ht="12" customHeight="1">
      <c r="A1745" s="109"/>
    </row>
    <row r="1746" spans="1:1" ht="12" customHeight="1">
      <c r="A1746" s="109"/>
    </row>
    <row r="1747" spans="1:1" ht="12" customHeight="1">
      <c r="A1747" s="109"/>
    </row>
    <row r="1748" spans="1:1" ht="12" customHeight="1">
      <c r="A1748" s="109"/>
    </row>
    <row r="1749" spans="1:1" ht="12" customHeight="1">
      <c r="A1749" s="109"/>
    </row>
    <row r="1750" spans="1:1" ht="12" customHeight="1">
      <c r="A1750" s="109"/>
    </row>
    <row r="1751" spans="1:1" ht="12" customHeight="1">
      <c r="A1751" s="109"/>
    </row>
    <row r="1752" spans="1:1" ht="12" customHeight="1">
      <c r="A1752" s="109"/>
    </row>
    <row r="1753" spans="1:1" ht="12" customHeight="1">
      <c r="A1753" s="109"/>
    </row>
    <row r="1754" spans="1:1" ht="12" customHeight="1">
      <c r="A1754" s="109"/>
    </row>
    <row r="1755" spans="1:1" ht="12" customHeight="1">
      <c r="A1755" s="109"/>
    </row>
    <row r="1756" spans="1:1" ht="12" customHeight="1">
      <c r="A1756" s="109"/>
    </row>
    <row r="1757" spans="1:1" ht="12" customHeight="1">
      <c r="A1757" s="109"/>
    </row>
    <row r="1758" spans="1:1" ht="12" customHeight="1">
      <c r="A1758" s="109"/>
    </row>
    <row r="1759" spans="1:1" ht="12" customHeight="1">
      <c r="A1759" s="109"/>
    </row>
    <row r="1760" spans="1:1" ht="12" customHeight="1">
      <c r="A1760" s="109"/>
    </row>
    <row r="1761" spans="1:1" ht="12" customHeight="1">
      <c r="A1761" s="109"/>
    </row>
    <row r="1762" spans="1:1" ht="12" customHeight="1">
      <c r="A1762" s="109"/>
    </row>
    <row r="1763" spans="1:1" ht="12" customHeight="1">
      <c r="A1763" s="109"/>
    </row>
    <row r="1764" spans="1:1" ht="12" customHeight="1">
      <c r="A1764" s="109"/>
    </row>
    <row r="1765" spans="1:1" ht="12" customHeight="1">
      <c r="A1765" s="109"/>
    </row>
    <row r="1766" spans="1:1" ht="12" customHeight="1">
      <c r="A1766" s="109"/>
    </row>
    <row r="1767" spans="1:1" ht="12" customHeight="1">
      <c r="A1767" s="109"/>
    </row>
    <row r="1768" spans="1:1" ht="12" customHeight="1">
      <c r="A1768" s="109"/>
    </row>
    <row r="1769" spans="1:1" ht="12" customHeight="1">
      <c r="A1769" s="109"/>
    </row>
    <row r="1770" spans="1:1" ht="12" customHeight="1">
      <c r="A1770" s="109"/>
    </row>
    <row r="1771" spans="1:1" ht="12" customHeight="1">
      <c r="A1771" s="109"/>
    </row>
    <row r="1772" spans="1:1" ht="12" customHeight="1">
      <c r="A1772" s="109"/>
    </row>
    <row r="1773" spans="1:1" ht="12" customHeight="1">
      <c r="A1773" s="109"/>
    </row>
    <row r="1774" spans="1:1" ht="12" customHeight="1">
      <c r="A1774" s="109"/>
    </row>
    <row r="1775" spans="1:1" ht="12" customHeight="1">
      <c r="A1775" s="109"/>
    </row>
    <row r="1776" spans="1:1" ht="12" customHeight="1">
      <c r="A1776" s="109"/>
    </row>
    <row r="1777" spans="1:1" ht="12" customHeight="1">
      <c r="A1777" s="109"/>
    </row>
    <row r="1778" spans="1:1" ht="12" customHeight="1">
      <c r="A1778" s="109"/>
    </row>
    <row r="1779" spans="1:1" ht="12" customHeight="1">
      <c r="A1779" s="109"/>
    </row>
    <row r="1780" spans="1:1" ht="12" customHeight="1">
      <c r="A1780" s="109"/>
    </row>
    <row r="1781" spans="1:1" ht="12" customHeight="1">
      <c r="A1781" s="109"/>
    </row>
    <row r="1782" spans="1:1" ht="12" customHeight="1">
      <c r="A1782" s="109"/>
    </row>
    <row r="1783" spans="1:1" ht="12" customHeight="1">
      <c r="A1783" s="109"/>
    </row>
    <row r="1784" spans="1:1" ht="12" customHeight="1">
      <c r="A1784" s="109"/>
    </row>
    <row r="1785" spans="1:1" ht="12" customHeight="1">
      <c r="A1785" s="109"/>
    </row>
    <row r="1786" spans="1:1" ht="12" customHeight="1">
      <c r="A1786" s="109"/>
    </row>
    <row r="1787" spans="1:1" ht="12" customHeight="1">
      <c r="A1787" s="109"/>
    </row>
    <row r="1788" spans="1:1" ht="12" customHeight="1">
      <c r="A1788" s="109"/>
    </row>
    <row r="1789" spans="1:1" ht="12" customHeight="1">
      <c r="A1789" s="109"/>
    </row>
    <row r="1790" spans="1:1" ht="12" customHeight="1">
      <c r="A1790" s="109"/>
    </row>
    <row r="1791" spans="1:1" ht="12" customHeight="1">
      <c r="A1791" s="109"/>
    </row>
    <row r="1792" spans="1:1" ht="12" customHeight="1">
      <c r="A1792" s="109"/>
    </row>
    <row r="1793" spans="1:1" ht="12" customHeight="1">
      <c r="A1793" s="109"/>
    </row>
    <row r="1794" spans="1:1" ht="12" customHeight="1">
      <c r="A1794" s="109"/>
    </row>
    <row r="1795" spans="1:1" ht="12" customHeight="1">
      <c r="A1795" s="109"/>
    </row>
    <row r="1796" spans="1:1" ht="12" customHeight="1">
      <c r="A1796" s="109"/>
    </row>
    <row r="1797" spans="1:1" ht="12" customHeight="1">
      <c r="A1797" s="109"/>
    </row>
    <row r="1798" spans="1:1" ht="12" customHeight="1">
      <c r="A1798" s="109"/>
    </row>
    <row r="1799" spans="1:1" ht="12" customHeight="1">
      <c r="A1799" s="109"/>
    </row>
    <row r="1800" spans="1:1" ht="12" customHeight="1">
      <c r="A1800" s="109"/>
    </row>
    <row r="1801" spans="1:1" ht="12" customHeight="1">
      <c r="A1801" s="109"/>
    </row>
    <row r="1802" spans="1:1" ht="12" customHeight="1">
      <c r="A1802" s="109"/>
    </row>
    <row r="1803" spans="1:1" ht="12" customHeight="1">
      <c r="A1803" s="109"/>
    </row>
    <row r="1804" spans="1:1" ht="12" customHeight="1">
      <c r="A1804" s="109"/>
    </row>
    <row r="1805" spans="1:1" ht="12" customHeight="1">
      <c r="A1805" s="109"/>
    </row>
    <row r="1806" spans="1:1" ht="12" customHeight="1">
      <c r="A1806" s="109"/>
    </row>
    <row r="1807" spans="1:1" ht="12" customHeight="1">
      <c r="A1807" s="109"/>
    </row>
    <row r="1808" spans="1:1" ht="12" customHeight="1">
      <c r="A1808" s="109"/>
    </row>
    <row r="1809" spans="1:1" ht="12" customHeight="1">
      <c r="A1809" s="109"/>
    </row>
    <row r="1810" spans="1:1" ht="12" customHeight="1">
      <c r="A1810" s="109"/>
    </row>
    <row r="1811" spans="1:1" ht="12" customHeight="1">
      <c r="A1811" s="109"/>
    </row>
    <row r="1812" spans="1:1" ht="12" customHeight="1">
      <c r="A1812" s="109"/>
    </row>
    <row r="1813" spans="1:1" ht="12" customHeight="1">
      <c r="A1813" s="109"/>
    </row>
    <row r="1814" spans="1:1" ht="12" customHeight="1">
      <c r="A1814" s="109"/>
    </row>
    <row r="1815" spans="1:1" ht="12" customHeight="1">
      <c r="A1815" s="109"/>
    </row>
    <row r="1816" spans="1:1" ht="12" customHeight="1">
      <c r="A1816" s="109"/>
    </row>
    <row r="1817" spans="1:1" ht="12" customHeight="1">
      <c r="A1817" s="109"/>
    </row>
    <row r="1818" spans="1:1" ht="12" customHeight="1">
      <c r="A1818" s="109"/>
    </row>
    <row r="1819" spans="1:1" ht="12" customHeight="1">
      <c r="A1819" s="109"/>
    </row>
    <row r="1820" spans="1:1" ht="12" customHeight="1">
      <c r="A1820" s="109"/>
    </row>
    <row r="1821" spans="1:1" ht="12" customHeight="1">
      <c r="A1821" s="109"/>
    </row>
    <row r="1822" spans="1:1" ht="12" customHeight="1">
      <c r="A1822" s="109"/>
    </row>
    <row r="1823" spans="1:1" ht="12" customHeight="1">
      <c r="A1823" s="109"/>
    </row>
    <row r="1824" spans="1:1" ht="12" customHeight="1">
      <c r="A1824" s="109"/>
    </row>
    <row r="1825" spans="1:1" ht="12" customHeight="1">
      <c r="A1825" s="109"/>
    </row>
    <row r="1826" spans="1:1" ht="12" customHeight="1">
      <c r="A1826" s="109"/>
    </row>
    <row r="1827" spans="1:1" ht="12" customHeight="1">
      <c r="A1827" s="109"/>
    </row>
    <row r="1828" spans="1:1" ht="12" customHeight="1">
      <c r="A1828" s="109"/>
    </row>
    <row r="1829" spans="1:1" ht="12" customHeight="1">
      <c r="A1829" s="109"/>
    </row>
    <row r="1830" spans="1:1" ht="12" customHeight="1">
      <c r="A1830" s="109"/>
    </row>
    <row r="1831" spans="1:1" ht="12" customHeight="1">
      <c r="A1831" s="109"/>
    </row>
    <row r="1832" spans="1:1" ht="12" customHeight="1">
      <c r="A1832" s="109"/>
    </row>
    <row r="1833" spans="1:1" ht="12" customHeight="1">
      <c r="A1833" s="109"/>
    </row>
    <row r="1834" spans="1:1" ht="12" customHeight="1">
      <c r="A1834" s="109"/>
    </row>
    <row r="1835" spans="1:1" ht="12" customHeight="1">
      <c r="A1835" s="109"/>
    </row>
    <row r="1836" spans="1:1" ht="12" customHeight="1">
      <c r="A1836" s="109"/>
    </row>
    <row r="1837" spans="1:1" ht="12" customHeight="1">
      <c r="A1837" s="109"/>
    </row>
    <row r="1838" spans="1:1" ht="12" customHeight="1">
      <c r="A1838" s="109"/>
    </row>
    <row r="1839" spans="1:1" ht="12" customHeight="1">
      <c r="A1839" s="109"/>
    </row>
    <row r="1840" spans="1:1" ht="12" customHeight="1">
      <c r="A1840" s="109"/>
    </row>
    <row r="1841" spans="1:1" ht="12" customHeight="1">
      <c r="A1841" s="109"/>
    </row>
    <row r="1842" spans="1:1" ht="12" customHeight="1">
      <c r="A1842" s="109"/>
    </row>
    <row r="1843" spans="1:1" ht="12" customHeight="1">
      <c r="A1843" s="109"/>
    </row>
    <row r="1844" spans="1:1" ht="12" customHeight="1">
      <c r="A1844" s="109"/>
    </row>
    <row r="1845" spans="1:1" ht="12" customHeight="1">
      <c r="A1845" s="109"/>
    </row>
    <row r="1846" spans="1:1" ht="12" customHeight="1">
      <c r="A1846" s="109"/>
    </row>
    <row r="1847" spans="1:1" ht="12" customHeight="1">
      <c r="A1847" s="109"/>
    </row>
    <row r="1848" spans="1:1" ht="12" customHeight="1">
      <c r="A1848" s="109"/>
    </row>
    <row r="1849" spans="1:1" ht="12" customHeight="1">
      <c r="A1849" s="109"/>
    </row>
    <row r="1850" spans="1:1" ht="12" customHeight="1">
      <c r="A1850" s="109"/>
    </row>
    <row r="1851" spans="1:1" ht="12" customHeight="1">
      <c r="A1851" s="109"/>
    </row>
    <row r="1852" spans="1:1" ht="12" customHeight="1">
      <c r="A1852" s="109"/>
    </row>
    <row r="1853" spans="1:1" ht="12" customHeight="1">
      <c r="A1853" s="109"/>
    </row>
    <row r="1854" spans="1:1" ht="12" customHeight="1">
      <c r="A1854" s="109"/>
    </row>
    <row r="1855" spans="1:1" ht="12" customHeight="1">
      <c r="A1855" s="109"/>
    </row>
    <row r="1856" spans="1:1" ht="12" customHeight="1">
      <c r="A1856" s="109"/>
    </row>
    <row r="1857" spans="1:1" ht="12" customHeight="1">
      <c r="A1857" s="109"/>
    </row>
    <row r="1858" spans="1:1" ht="12" customHeight="1">
      <c r="A1858" s="109"/>
    </row>
    <row r="1859" spans="1:1" ht="12" customHeight="1">
      <c r="A1859" s="109"/>
    </row>
    <row r="1860" spans="1:1" ht="12" customHeight="1">
      <c r="A1860" s="109"/>
    </row>
    <row r="1861" spans="1:1" ht="12" customHeight="1">
      <c r="A1861" s="109"/>
    </row>
    <row r="1862" spans="1:1" ht="12" customHeight="1">
      <c r="A1862" s="109"/>
    </row>
    <row r="1863" spans="1:1" ht="12" customHeight="1">
      <c r="A1863" s="109"/>
    </row>
    <row r="1864" spans="1:1" ht="12" customHeight="1">
      <c r="A1864" s="109"/>
    </row>
    <row r="1865" spans="1:1" ht="12" customHeight="1">
      <c r="A1865" s="109"/>
    </row>
    <row r="1866" spans="1:1" ht="12" customHeight="1">
      <c r="A1866" s="109"/>
    </row>
    <row r="1867" spans="1:1" ht="12" customHeight="1">
      <c r="A1867" s="109"/>
    </row>
    <row r="1868" spans="1:1" ht="12" customHeight="1">
      <c r="A1868" s="109"/>
    </row>
    <row r="1869" spans="1:1" ht="12" customHeight="1">
      <c r="A1869" s="109"/>
    </row>
    <row r="1870" spans="1:1" ht="12" customHeight="1">
      <c r="A1870" s="109"/>
    </row>
    <row r="1871" spans="1:1" ht="12" customHeight="1">
      <c r="A1871" s="109"/>
    </row>
    <row r="1872" spans="1:1" ht="12" customHeight="1">
      <c r="A1872" s="109"/>
    </row>
    <row r="1873" spans="1:1" ht="12" customHeight="1">
      <c r="A1873" s="109"/>
    </row>
    <row r="1874" spans="1:1" ht="12" customHeight="1">
      <c r="A1874" s="109"/>
    </row>
    <row r="1875" spans="1:1" ht="12" customHeight="1">
      <c r="A1875" s="109"/>
    </row>
    <row r="1876" spans="1:1" ht="12" customHeight="1">
      <c r="A1876" s="109"/>
    </row>
    <row r="1877" spans="1:1" ht="12" customHeight="1">
      <c r="A1877" s="109"/>
    </row>
    <row r="1878" spans="1:1" ht="12" customHeight="1">
      <c r="A1878" s="109"/>
    </row>
    <row r="1879" spans="1:1" ht="12" customHeight="1">
      <c r="A1879" s="109"/>
    </row>
    <row r="1880" spans="1:1" ht="12" customHeight="1">
      <c r="A1880" s="109"/>
    </row>
    <row r="1881" spans="1:1" ht="12" customHeight="1">
      <c r="A1881" s="109"/>
    </row>
    <row r="1882" spans="1:1" ht="12" customHeight="1">
      <c r="A1882" s="109"/>
    </row>
    <row r="1883" spans="1:1" ht="12" customHeight="1">
      <c r="A1883" s="109"/>
    </row>
    <row r="1884" spans="1:1" ht="12" customHeight="1">
      <c r="A1884" s="109"/>
    </row>
    <row r="1885" spans="1:1" ht="12" customHeight="1">
      <c r="A1885" s="109"/>
    </row>
    <row r="1886" spans="1:1" ht="12" customHeight="1">
      <c r="A1886" s="109"/>
    </row>
    <row r="1887" spans="1:1" ht="12" customHeight="1">
      <c r="A1887" s="109"/>
    </row>
    <row r="1888" spans="1:1" ht="12" customHeight="1">
      <c r="A1888" s="109"/>
    </row>
    <row r="1889" spans="1:1" ht="12" customHeight="1">
      <c r="A1889" s="109"/>
    </row>
    <row r="1890" spans="1:1" ht="12" customHeight="1">
      <c r="A1890" s="109"/>
    </row>
    <row r="1891" spans="1:1" ht="12" customHeight="1">
      <c r="A1891" s="109"/>
    </row>
    <row r="1892" spans="1:1" ht="12" customHeight="1">
      <c r="A1892" s="109"/>
    </row>
    <row r="1893" spans="1:1" ht="12" customHeight="1">
      <c r="A1893" s="109"/>
    </row>
    <row r="1894" spans="1:1" ht="12" customHeight="1">
      <c r="A1894" s="109"/>
    </row>
    <row r="1895" spans="1:1" ht="12" customHeight="1">
      <c r="A1895" s="109"/>
    </row>
    <row r="1896" spans="1:1" ht="12" customHeight="1">
      <c r="A1896" s="109"/>
    </row>
    <row r="1897" spans="1:1" ht="12" customHeight="1">
      <c r="A1897" s="109"/>
    </row>
    <row r="1898" spans="1:1" ht="12" customHeight="1">
      <c r="A1898" s="109"/>
    </row>
    <row r="1899" spans="1:1" ht="12" customHeight="1">
      <c r="A1899" s="109"/>
    </row>
    <row r="1900" spans="1:1" ht="12" customHeight="1">
      <c r="A1900" s="109"/>
    </row>
    <row r="1901" spans="1:1" ht="12" customHeight="1">
      <c r="A1901" s="109"/>
    </row>
    <row r="1902" spans="1:1" ht="12" customHeight="1">
      <c r="A1902" s="109"/>
    </row>
    <row r="1903" spans="1:1" ht="12" customHeight="1">
      <c r="A1903" s="109"/>
    </row>
    <row r="1904" spans="1:1" ht="12" customHeight="1">
      <c r="A1904" s="109"/>
    </row>
    <row r="1905" spans="1:1" ht="12" customHeight="1">
      <c r="A1905" s="109"/>
    </row>
    <row r="1906" spans="1:1" ht="12" customHeight="1">
      <c r="A1906" s="109"/>
    </row>
    <row r="1907" spans="1:1" ht="12" customHeight="1">
      <c r="A1907" s="109"/>
    </row>
    <row r="1908" spans="1:1" ht="12" customHeight="1">
      <c r="A1908" s="109"/>
    </row>
    <row r="1909" spans="1:1" ht="12" customHeight="1">
      <c r="A1909" s="109"/>
    </row>
    <row r="1910" spans="1:1" ht="12" customHeight="1">
      <c r="A1910" s="109"/>
    </row>
    <row r="1911" spans="1:1" ht="12" customHeight="1">
      <c r="A1911" s="109"/>
    </row>
    <row r="1912" spans="1:1" ht="12" customHeight="1">
      <c r="A1912" s="109"/>
    </row>
    <row r="1913" spans="1:1" ht="12" customHeight="1">
      <c r="A1913" s="109"/>
    </row>
    <row r="1914" spans="1:1" ht="12" customHeight="1">
      <c r="A1914" s="109"/>
    </row>
    <row r="1915" spans="1:1" ht="12" customHeight="1">
      <c r="A1915" s="109"/>
    </row>
    <row r="1916" spans="1:1" ht="12" customHeight="1">
      <c r="A1916" s="109"/>
    </row>
    <row r="1917" spans="1:1" ht="12" customHeight="1">
      <c r="A1917" s="109"/>
    </row>
    <row r="1918" spans="1:1" ht="12" customHeight="1">
      <c r="A1918" s="109"/>
    </row>
    <row r="1919" spans="1:1" ht="12" customHeight="1">
      <c r="A1919" s="109"/>
    </row>
    <row r="1920" spans="1:1" ht="12" customHeight="1">
      <c r="A1920" s="109"/>
    </row>
    <row r="1921" spans="1:1" ht="12" customHeight="1">
      <c r="A1921" s="109"/>
    </row>
    <row r="1922" spans="1:1" ht="12" customHeight="1">
      <c r="A1922" s="109"/>
    </row>
    <row r="1923" spans="1:1" ht="12" customHeight="1">
      <c r="A1923" s="109"/>
    </row>
    <row r="1924" spans="1:1" ht="12" customHeight="1">
      <c r="A1924" s="109"/>
    </row>
    <row r="1925" spans="1:1" ht="12" customHeight="1">
      <c r="A1925" s="109"/>
    </row>
    <row r="1926" spans="1:1" ht="12" customHeight="1">
      <c r="A1926" s="109"/>
    </row>
    <row r="1927" spans="1:1" ht="12" customHeight="1">
      <c r="A1927" s="109"/>
    </row>
    <row r="1928" spans="1:1" ht="12" customHeight="1">
      <c r="A1928" s="109"/>
    </row>
    <row r="1929" spans="1:1" ht="12" customHeight="1">
      <c r="A1929" s="109"/>
    </row>
    <row r="1930" spans="1:1" ht="12" customHeight="1">
      <c r="A1930" s="109"/>
    </row>
    <row r="1931" spans="1:1" ht="12" customHeight="1">
      <c r="A1931" s="109"/>
    </row>
    <row r="1932" spans="1:1" ht="12" customHeight="1">
      <c r="A1932" s="109"/>
    </row>
    <row r="1933" spans="1:1" ht="12" customHeight="1">
      <c r="A1933" s="109"/>
    </row>
    <row r="1934" spans="1:1" ht="12" customHeight="1">
      <c r="A1934" s="109"/>
    </row>
    <row r="1935" spans="1:1" ht="12" customHeight="1">
      <c r="A1935" s="109"/>
    </row>
    <row r="1936" spans="1:1" ht="12" customHeight="1">
      <c r="A1936" s="109"/>
    </row>
    <row r="1937" spans="1:1" ht="12" customHeight="1">
      <c r="A1937" s="109"/>
    </row>
    <row r="1938" spans="1:1" ht="12" customHeight="1">
      <c r="A1938" s="109"/>
    </row>
    <row r="1939" spans="1:1" ht="12" customHeight="1">
      <c r="A1939" s="109"/>
    </row>
    <row r="1940" spans="1:1" ht="12" customHeight="1">
      <c r="A1940" s="109"/>
    </row>
    <row r="1941" spans="1:1" ht="12" customHeight="1">
      <c r="A1941" s="109"/>
    </row>
    <row r="1942" spans="1:1" ht="12" customHeight="1">
      <c r="A1942" s="109"/>
    </row>
    <row r="1943" spans="1:1" ht="12" customHeight="1">
      <c r="A1943" s="109"/>
    </row>
    <row r="1944" spans="1:1" ht="12" customHeight="1">
      <c r="A1944" s="109"/>
    </row>
    <row r="1945" spans="1:1" ht="12" customHeight="1">
      <c r="A1945" s="109"/>
    </row>
    <row r="1946" spans="1:1" ht="12" customHeight="1">
      <c r="A1946" s="109"/>
    </row>
    <row r="1947" spans="1:1" ht="12" customHeight="1">
      <c r="A1947" s="109"/>
    </row>
    <row r="1948" spans="1:1" ht="12" customHeight="1">
      <c r="A1948" s="109"/>
    </row>
    <row r="1949" spans="1:1" ht="12" customHeight="1">
      <c r="A1949" s="109"/>
    </row>
    <row r="1950" spans="1:1" ht="12" customHeight="1">
      <c r="A1950" s="109"/>
    </row>
    <row r="1951" spans="1:1" ht="12" customHeight="1">
      <c r="A1951" s="109"/>
    </row>
    <row r="1952" spans="1:1" ht="12" customHeight="1">
      <c r="A1952" s="109"/>
    </row>
    <row r="1953" spans="1:1" ht="12" customHeight="1">
      <c r="A1953" s="109"/>
    </row>
    <row r="1954" spans="1:1" ht="12" customHeight="1">
      <c r="A1954" s="109"/>
    </row>
    <row r="1955" spans="1:1" ht="12" customHeight="1">
      <c r="A1955" s="109"/>
    </row>
    <row r="1956" spans="1:1" ht="12" customHeight="1">
      <c r="A1956" s="109"/>
    </row>
    <row r="1957" spans="1:1" ht="12" customHeight="1">
      <c r="A1957" s="109"/>
    </row>
    <row r="1958" spans="1:1" ht="12" customHeight="1">
      <c r="A1958" s="109"/>
    </row>
    <row r="1959" spans="1:1" ht="12" customHeight="1">
      <c r="A1959" s="109"/>
    </row>
    <row r="1960" spans="1:1" ht="12" customHeight="1">
      <c r="A1960" s="109"/>
    </row>
    <row r="1961" spans="1:1" ht="12" customHeight="1">
      <c r="A1961" s="109"/>
    </row>
    <row r="1962" spans="1:1" ht="12" customHeight="1">
      <c r="A1962" s="109"/>
    </row>
    <row r="1963" spans="1:1" ht="12" customHeight="1">
      <c r="A1963" s="109"/>
    </row>
    <row r="1964" spans="1:1" ht="12" customHeight="1">
      <c r="A1964" s="109"/>
    </row>
    <row r="1965" spans="1:1" ht="12" customHeight="1">
      <c r="A1965" s="109"/>
    </row>
    <row r="1966" spans="1:1" ht="12" customHeight="1">
      <c r="A1966" s="109"/>
    </row>
    <row r="1967" spans="1:1" ht="12" customHeight="1">
      <c r="A1967" s="109"/>
    </row>
    <row r="1968" spans="1:1" ht="12" customHeight="1">
      <c r="A1968" s="109"/>
    </row>
    <row r="1969" spans="1:1" ht="12" customHeight="1">
      <c r="A1969" s="109"/>
    </row>
    <row r="1970" spans="1:1" ht="12" customHeight="1">
      <c r="A1970" s="109"/>
    </row>
    <row r="1971" spans="1:1" ht="12" customHeight="1">
      <c r="A1971" s="109"/>
    </row>
    <row r="1972" spans="1:1" ht="12" customHeight="1">
      <c r="A1972" s="109"/>
    </row>
    <row r="1973" spans="1:1" ht="12" customHeight="1">
      <c r="A1973" s="109"/>
    </row>
    <row r="1974" spans="1:1" ht="12" customHeight="1">
      <c r="A1974" s="109"/>
    </row>
    <row r="1975" spans="1:1" ht="12" customHeight="1">
      <c r="A1975" s="109"/>
    </row>
    <row r="1976" spans="1:1" ht="12" customHeight="1">
      <c r="A1976" s="109"/>
    </row>
    <row r="1977" spans="1:1" ht="12" customHeight="1">
      <c r="A1977" s="109"/>
    </row>
    <row r="1978" spans="1:1" ht="12" customHeight="1">
      <c r="A1978" s="109"/>
    </row>
    <row r="1979" spans="1:1" ht="12" customHeight="1">
      <c r="A1979" s="109"/>
    </row>
    <row r="1980" spans="1:1" ht="12" customHeight="1">
      <c r="A1980" s="109"/>
    </row>
    <row r="1981" spans="1:1" ht="12" customHeight="1">
      <c r="A1981" s="109"/>
    </row>
    <row r="1982" spans="1:1" ht="12" customHeight="1">
      <c r="A1982" s="109"/>
    </row>
    <row r="1983" spans="1:1" ht="12" customHeight="1">
      <c r="A1983" s="109"/>
    </row>
    <row r="1984" spans="1:1" ht="12" customHeight="1">
      <c r="A1984" s="109"/>
    </row>
    <row r="1985" spans="1:1" ht="12" customHeight="1">
      <c r="A1985" s="109"/>
    </row>
    <row r="1986" spans="1:1" ht="12" customHeight="1">
      <c r="A1986" s="109"/>
    </row>
    <row r="1987" spans="1:1" ht="12" customHeight="1">
      <c r="A1987" s="109"/>
    </row>
    <row r="1988" spans="1:1" ht="12" customHeight="1">
      <c r="A1988" s="109"/>
    </row>
    <row r="1989" spans="1:1" ht="12" customHeight="1">
      <c r="A1989" s="109"/>
    </row>
    <row r="1990" spans="1:1" ht="12" customHeight="1">
      <c r="A1990" s="109"/>
    </row>
    <row r="1991" spans="1:1" ht="12" customHeight="1">
      <c r="A1991" s="109"/>
    </row>
    <row r="1992" spans="1:1" ht="12" customHeight="1">
      <c r="A1992" s="109"/>
    </row>
    <row r="1993" spans="1:1" ht="12" customHeight="1">
      <c r="A1993" s="109"/>
    </row>
    <row r="1994" spans="1:1" ht="12" customHeight="1">
      <c r="A1994" s="109"/>
    </row>
    <row r="1995" spans="1:1" ht="12" customHeight="1">
      <c r="A1995" s="109"/>
    </row>
    <row r="1996" spans="1:1" ht="12" customHeight="1">
      <c r="A1996" s="109"/>
    </row>
    <row r="1997" spans="1:1" ht="12" customHeight="1">
      <c r="A1997" s="109"/>
    </row>
    <row r="1998" spans="1:1" ht="12" customHeight="1">
      <c r="A1998" s="109"/>
    </row>
    <row r="1999" spans="1:1" ht="12" customHeight="1">
      <c r="A1999" s="109"/>
    </row>
    <row r="2000" spans="1:1" ht="12" customHeight="1">
      <c r="A2000" s="109"/>
    </row>
    <row r="2001" spans="1:1" ht="12" customHeight="1">
      <c r="A2001" s="109"/>
    </row>
    <row r="2002" spans="1:1" ht="12" customHeight="1">
      <c r="A2002" s="109"/>
    </row>
    <row r="2003" spans="1:1" ht="12" customHeight="1">
      <c r="A2003" s="109"/>
    </row>
    <row r="2004" spans="1:1" ht="12" customHeight="1">
      <c r="A2004" s="109"/>
    </row>
    <row r="2005" spans="1:1" ht="12" customHeight="1">
      <c r="A2005" s="109"/>
    </row>
    <row r="2006" spans="1:1" ht="12" customHeight="1">
      <c r="A2006" s="109"/>
    </row>
    <row r="2007" spans="1:1" ht="12" customHeight="1">
      <c r="A2007" s="109"/>
    </row>
    <row r="2008" spans="1:1" ht="12" customHeight="1">
      <c r="A2008" s="109"/>
    </row>
    <row r="2009" spans="1:1" ht="12" customHeight="1">
      <c r="A2009" s="109"/>
    </row>
    <row r="2010" spans="1:1" ht="12" customHeight="1">
      <c r="A2010" s="109"/>
    </row>
    <row r="2011" spans="1:1" ht="12" customHeight="1">
      <c r="A2011" s="109"/>
    </row>
    <row r="2012" spans="1:1" ht="12" customHeight="1">
      <c r="A2012" s="109"/>
    </row>
    <row r="2013" spans="1:1" ht="12" customHeight="1">
      <c r="A2013" s="109"/>
    </row>
    <row r="2014" spans="1:1" ht="12" customHeight="1">
      <c r="A2014" s="109"/>
    </row>
    <row r="2015" spans="1:1" ht="12" customHeight="1">
      <c r="A2015" s="109"/>
    </row>
    <row r="2016" spans="1:1" ht="12" customHeight="1">
      <c r="A2016" s="109"/>
    </row>
    <row r="2017" spans="1:1" ht="12" customHeight="1">
      <c r="A2017" s="109"/>
    </row>
    <row r="2018" spans="1:1" ht="12" customHeight="1">
      <c r="A2018" s="109"/>
    </row>
    <row r="2019" spans="1:1" ht="12" customHeight="1">
      <c r="A2019" s="109"/>
    </row>
    <row r="2020" spans="1:1" ht="12" customHeight="1">
      <c r="A2020" s="109"/>
    </row>
    <row r="2021" spans="1:1" ht="12" customHeight="1">
      <c r="A2021" s="109"/>
    </row>
    <row r="2022" spans="1:1" ht="12" customHeight="1">
      <c r="A2022" s="109"/>
    </row>
    <row r="2023" spans="1:1" ht="12" customHeight="1">
      <c r="A2023" s="109"/>
    </row>
    <row r="2024" spans="1:1" ht="12" customHeight="1">
      <c r="A2024" s="109"/>
    </row>
    <row r="2025" spans="1:1" ht="12" customHeight="1">
      <c r="A2025" s="109"/>
    </row>
    <row r="2026" spans="1:1" ht="12" customHeight="1">
      <c r="A2026" s="109"/>
    </row>
    <row r="2027" spans="1:1" ht="12" customHeight="1">
      <c r="A2027" s="109"/>
    </row>
    <row r="2028" spans="1:1" ht="12" customHeight="1">
      <c r="A2028" s="109"/>
    </row>
    <row r="2029" spans="1:1" ht="12" customHeight="1">
      <c r="A2029" s="109"/>
    </row>
    <row r="2030" spans="1:1" ht="12" customHeight="1">
      <c r="A2030" s="109"/>
    </row>
    <row r="2031" spans="1:1" ht="12" customHeight="1">
      <c r="A2031" s="109"/>
    </row>
    <row r="2032" spans="1:1" ht="12" customHeight="1">
      <c r="A2032" s="109"/>
    </row>
    <row r="2033" spans="1:1" ht="12" customHeight="1">
      <c r="A2033" s="109"/>
    </row>
    <row r="2034" spans="1:1" ht="12" customHeight="1">
      <c r="A2034" s="109"/>
    </row>
    <row r="2035" spans="1:1" ht="12" customHeight="1">
      <c r="A2035" s="109"/>
    </row>
    <row r="2036" spans="1:1" ht="12" customHeight="1">
      <c r="A2036" s="109"/>
    </row>
    <row r="2037" spans="1:1" ht="12" customHeight="1">
      <c r="A2037" s="109"/>
    </row>
    <row r="2038" spans="1:1" ht="12" customHeight="1">
      <c r="A2038" s="109"/>
    </row>
    <row r="2039" spans="1:1" ht="12" customHeight="1">
      <c r="A2039" s="109"/>
    </row>
    <row r="2040" spans="1:1" ht="12" customHeight="1">
      <c r="A2040" s="109"/>
    </row>
    <row r="2041" spans="1:1" ht="12" customHeight="1">
      <c r="A2041" s="109"/>
    </row>
    <row r="2042" spans="1:1" ht="12" customHeight="1">
      <c r="A2042" s="109"/>
    </row>
    <row r="2043" spans="1:1" ht="12" customHeight="1">
      <c r="A2043" s="109"/>
    </row>
    <row r="2044" spans="1:1" ht="12" customHeight="1">
      <c r="A2044" s="109"/>
    </row>
    <row r="2045" spans="1:1" ht="12" customHeight="1">
      <c r="A2045" s="109"/>
    </row>
    <row r="2046" spans="1:1" ht="12" customHeight="1">
      <c r="A2046" s="109"/>
    </row>
    <row r="2047" spans="1:1" ht="12" customHeight="1">
      <c r="A2047" s="109"/>
    </row>
    <row r="2048" spans="1:1" ht="12" customHeight="1">
      <c r="A2048" s="109"/>
    </row>
    <row r="2049" spans="1:1" ht="12" customHeight="1">
      <c r="A2049" s="109"/>
    </row>
    <row r="2050" spans="1:1" ht="12" customHeight="1">
      <c r="A2050" s="109"/>
    </row>
    <row r="2051" spans="1:1" ht="12" customHeight="1">
      <c r="A2051" s="109"/>
    </row>
    <row r="2052" spans="1:1" ht="12" customHeight="1">
      <c r="A2052" s="109"/>
    </row>
    <row r="2053" spans="1:1" ht="12" customHeight="1">
      <c r="A2053" s="109"/>
    </row>
    <row r="2054" spans="1:1" ht="12" customHeight="1">
      <c r="A2054" s="109"/>
    </row>
    <row r="2055" spans="1:1" ht="12" customHeight="1">
      <c r="A2055" s="109"/>
    </row>
    <row r="2056" spans="1:1" ht="12" customHeight="1">
      <c r="A2056" s="109"/>
    </row>
    <row r="2057" spans="1:1" ht="12" customHeight="1">
      <c r="A2057" s="109"/>
    </row>
    <row r="2058" spans="1:1" ht="12" customHeight="1">
      <c r="A2058" s="109"/>
    </row>
    <row r="2059" spans="1:1" ht="12" customHeight="1">
      <c r="A2059" s="109"/>
    </row>
    <row r="2060" spans="1:1" ht="12" customHeight="1">
      <c r="A2060" s="109"/>
    </row>
    <row r="2061" spans="1:1" ht="12" customHeight="1">
      <c r="A2061" s="109"/>
    </row>
    <row r="2062" spans="1:1" ht="12" customHeight="1">
      <c r="A2062" s="109"/>
    </row>
    <row r="2063" spans="1:1" ht="12" customHeight="1">
      <c r="A2063" s="109"/>
    </row>
    <row r="2064" spans="1:1" ht="12" customHeight="1">
      <c r="A2064" s="109"/>
    </row>
    <row r="2065" spans="1:1" ht="12" customHeight="1">
      <c r="A2065" s="109"/>
    </row>
    <row r="2066" spans="1:1" ht="12" customHeight="1">
      <c r="A2066" s="109"/>
    </row>
    <row r="2067" spans="1:1" ht="12" customHeight="1">
      <c r="A2067" s="109"/>
    </row>
    <row r="2068" spans="1:1" ht="12" customHeight="1">
      <c r="A2068" s="109"/>
    </row>
    <row r="2069" spans="1:1" ht="12" customHeight="1">
      <c r="A2069" s="109"/>
    </row>
    <row r="2070" spans="1:1" ht="12" customHeight="1">
      <c r="A2070" s="109"/>
    </row>
    <row r="2071" spans="1:1" ht="12" customHeight="1">
      <c r="A2071" s="109"/>
    </row>
    <row r="2072" spans="1:1" ht="12" customHeight="1">
      <c r="A2072" s="109"/>
    </row>
    <row r="2073" spans="1:1" ht="12" customHeight="1">
      <c r="A2073" s="109"/>
    </row>
    <row r="2074" spans="1:1" ht="12" customHeight="1">
      <c r="A2074" s="109"/>
    </row>
    <row r="2075" spans="1:1" ht="12" customHeight="1">
      <c r="A2075" s="109"/>
    </row>
    <row r="2076" spans="1:1" ht="12" customHeight="1">
      <c r="A2076" s="109"/>
    </row>
    <row r="2077" spans="1:1" ht="12" customHeight="1">
      <c r="A2077" s="109"/>
    </row>
    <row r="2078" spans="1:1" ht="12" customHeight="1">
      <c r="A2078" s="109"/>
    </row>
    <row r="2079" spans="1:1" ht="12" customHeight="1">
      <c r="A2079" s="109"/>
    </row>
    <row r="2080" spans="1:1" ht="12" customHeight="1">
      <c r="A2080" s="109"/>
    </row>
    <row r="2081" spans="1:1" ht="12" customHeight="1">
      <c r="A2081" s="109"/>
    </row>
    <row r="2082" spans="1:1" ht="12" customHeight="1">
      <c r="A2082" s="109"/>
    </row>
    <row r="2083" spans="1:1" ht="12" customHeight="1">
      <c r="A2083" s="109"/>
    </row>
    <row r="2084" spans="1:1" ht="12" customHeight="1">
      <c r="A2084" s="109"/>
    </row>
    <row r="2085" spans="1:1" ht="12" customHeight="1">
      <c r="A2085" s="109"/>
    </row>
    <row r="2086" spans="1:1" ht="12" customHeight="1">
      <c r="A2086" s="109"/>
    </row>
    <row r="2087" spans="1:1" ht="12" customHeight="1">
      <c r="A2087" s="109"/>
    </row>
    <row r="2088" spans="1:1" ht="12" customHeight="1">
      <c r="A2088" s="109"/>
    </row>
    <row r="2089" spans="1:1" ht="12" customHeight="1">
      <c r="A2089" s="109"/>
    </row>
    <row r="2090" spans="1:1" ht="12" customHeight="1">
      <c r="A2090" s="109"/>
    </row>
    <row r="2091" spans="1:1" ht="12" customHeight="1">
      <c r="A2091" s="109"/>
    </row>
    <row r="2092" spans="1:1" ht="12" customHeight="1">
      <c r="A2092" s="109"/>
    </row>
    <row r="2093" spans="1:1" ht="12" customHeight="1">
      <c r="A2093" s="109"/>
    </row>
    <row r="2094" spans="1:1" ht="12" customHeight="1">
      <c r="A2094" s="109"/>
    </row>
    <row r="2095" spans="1:1" ht="12" customHeight="1">
      <c r="A2095" s="109"/>
    </row>
    <row r="2096" spans="1:1" ht="12" customHeight="1">
      <c r="A2096" s="109"/>
    </row>
    <row r="2097" spans="1:1" ht="12" customHeight="1">
      <c r="A2097" s="109"/>
    </row>
    <row r="2098" spans="1:1" ht="12" customHeight="1">
      <c r="A2098" s="109"/>
    </row>
    <row r="2099" spans="1:1" ht="12" customHeight="1">
      <c r="A2099" s="109"/>
    </row>
    <row r="2100" spans="1:1" ht="12" customHeight="1">
      <c r="A2100" s="109"/>
    </row>
    <row r="2101" spans="1:1" ht="12" customHeight="1">
      <c r="A2101" s="109"/>
    </row>
    <row r="2102" spans="1:1" ht="12" customHeight="1">
      <c r="A2102" s="109"/>
    </row>
    <row r="2103" spans="1:1" ht="12" customHeight="1">
      <c r="A2103" s="109"/>
    </row>
    <row r="2104" spans="1:1" ht="12" customHeight="1">
      <c r="A2104" s="109"/>
    </row>
    <row r="2105" spans="1:1" ht="12" customHeight="1">
      <c r="A2105" s="109"/>
    </row>
    <row r="2106" spans="1:1" ht="12" customHeight="1">
      <c r="A2106" s="109"/>
    </row>
    <row r="2107" spans="1:1" ht="12" customHeight="1">
      <c r="A2107" s="109"/>
    </row>
    <row r="2108" spans="1:1" ht="12" customHeight="1">
      <c r="A2108" s="109"/>
    </row>
    <row r="2109" spans="1:1" ht="12" customHeight="1">
      <c r="A2109" s="109"/>
    </row>
    <row r="2110" spans="1:1" ht="12" customHeight="1">
      <c r="A2110" s="109"/>
    </row>
    <row r="2111" spans="1:1" ht="12" customHeight="1">
      <c r="A2111" s="109"/>
    </row>
    <row r="2112" spans="1:1" ht="12" customHeight="1">
      <c r="A2112" s="109"/>
    </row>
    <row r="2113" spans="1:1" ht="12" customHeight="1">
      <c r="A2113" s="109"/>
    </row>
    <row r="2114" spans="1:1" ht="12" customHeight="1">
      <c r="A2114" s="109"/>
    </row>
    <row r="2115" spans="1:1" ht="12" customHeight="1">
      <c r="A2115" s="109"/>
    </row>
    <row r="2116" spans="1:1" ht="12" customHeight="1">
      <c r="A2116" s="109"/>
    </row>
    <row r="2117" spans="1:1" ht="12" customHeight="1">
      <c r="A2117" s="109"/>
    </row>
    <row r="2118" spans="1:1" ht="12" customHeight="1">
      <c r="A2118" s="109"/>
    </row>
    <row r="2119" spans="1:1" ht="12" customHeight="1">
      <c r="A2119" s="109"/>
    </row>
    <row r="2120" spans="1:1" ht="12" customHeight="1">
      <c r="A2120" s="109"/>
    </row>
    <row r="2121" spans="1:1" ht="12" customHeight="1">
      <c r="A2121" s="109"/>
    </row>
    <row r="2122" spans="1:1" ht="12" customHeight="1">
      <c r="A2122" s="109"/>
    </row>
    <row r="2123" spans="1:1" ht="12" customHeight="1">
      <c r="A2123" s="109"/>
    </row>
    <row r="2124" spans="1:1" ht="12" customHeight="1">
      <c r="A2124" s="109"/>
    </row>
    <row r="2125" spans="1:1" ht="12" customHeight="1">
      <c r="A2125" s="109"/>
    </row>
    <row r="2126" spans="1:1" ht="12" customHeight="1">
      <c r="A2126" s="109"/>
    </row>
    <row r="2127" spans="1:1" ht="12" customHeight="1">
      <c r="A2127" s="109"/>
    </row>
    <row r="2128" spans="1:1" ht="12" customHeight="1">
      <c r="A2128" s="109"/>
    </row>
    <row r="2129" spans="1:1" ht="12" customHeight="1">
      <c r="A2129" s="109"/>
    </row>
    <row r="2130" spans="1:1" ht="12" customHeight="1">
      <c r="A2130" s="109"/>
    </row>
    <row r="2131" spans="1:1" ht="12" customHeight="1">
      <c r="A2131" s="109"/>
    </row>
    <row r="2132" spans="1:1" ht="12" customHeight="1">
      <c r="A2132" s="109"/>
    </row>
    <row r="2133" spans="1:1" ht="12" customHeight="1">
      <c r="A2133" s="109"/>
    </row>
    <row r="2134" spans="1:1" ht="12" customHeight="1">
      <c r="A2134" s="109"/>
    </row>
    <row r="2135" spans="1:1" ht="12" customHeight="1">
      <c r="A2135" s="109"/>
    </row>
    <row r="2136" spans="1:1" ht="12" customHeight="1">
      <c r="A2136" s="109"/>
    </row>
    <row r="2137" spans="1:1" ht="12" customHeight="1">
      <c r="A2137" s="109"/>
    </row>
    <row r="2138" spans="1:1" ht="12" customHeight="1">
      <c r="A2138" s="109"/>
    </row>
    <row r="2139" spans="1:1" ht="12" customHeight="1">
      <c r="A2139" s="109"/>
    </row>
    <row r="2140" spans="1:1" ht="12" customHeight="1">
      <c r="A2140" s="109"/>
    </row>
    <row r="2141" spans="1:1" ht="12" customHeight="1">
      <c r="A2141" s="109"/>
    </row>
    <row r="2142" spans="1:1" ht="12" customHeight="1">
      <c r="A2142" s="109"/>
    </row>
    <row r="2143" spans="1:1" ht="12" customHeight="1">
      <c r="A2143" s="109"/>
    </row>
    <row r="2144" spans="1:1" ht="12" customHeight="1">
      <c r="A2144" s="109"/>
    </row>
    <row r="2145" spans="1:1" ht="12" customHeight="1">
      <c r="A2145" s="109"/>
    </row>
    <row r="2146" spans="1:1" ht="12" customHeight="1">
      <c r="A2146" s="109"/>
    </row>
    <row r="2147" spans="1:1" ht="12" customHeight="1">
      <c r="A2147" s="109"/>
    </row>
    <row r="2148" spans="1:1" ht="12" customHeight="1">
      <c r="A2148" s="109"/>
    </row>
    <row r="2149" spans="1:1" ht="12" customHeight="1">
      <c r="A2149" s="109"/>
    </row>
    <row r="2150" spans="1:1" ht="12" customHeight="1">
      <c r="A2150" s="109"/>
    </row>
    <row r="2151" spans="1:1" ht="12" customHeight="1">
      <c r="A2151" s="109"/>
    </row>
    <row r="2152" spans="1:1" ht="12" customHeight="1">
      <c r="A2152" s="109"/>
    </row>
    <row r="2153" spans="1:1" ht="12" customHeight="1">
      <c r="A2153" s="109"/>
    </row>
    <row r="2154" spans="1:1" ht="12" customHeight="1">
      <c r="A2154" s="109"/>
    </row>
    <row r="2155" spans="1:1" ht="12" customHeight="1">
      <c r="A2155" s="109"/>
    </row>
    <row r="2156" spans="1:1" ht="12" customHeight="1">
      <c r="A2156" s="109"/>
    </row>
    <row r="2157" spans="1:1" ht="12" customHeight="1">
      <c r="A2157" s="109"/>
    </row>
    <row r="2158" spans="1:1" ht="12" customHeight="1">
      <c r="A2158" s="109"/>
    </row>
    <row r="2159" spans="1:1" ht="12" customHeight="1">
      <c r="A2159" s="109"/>
    </row>
    <row r="2160" spans="1:1" ht="12" customHeight="1">
      <c r="A2160" s="109"/>
    </row>
    <row r="2161" spans="1:1" ht="12" customHeight="1">
      <c r="A2161" s="109"/>
    </row>
    <row r="2162" spans="1:1" ht="12" customHeight="1">
      <c r="A2162" s="109"/>
    </row>
    <row r="2163" spans="1:1" ht="12" customHeight="1">
      <c r="A2163" s="109"/>
    </row>
    <row r="2164" spans="1:1" ht="12" customHeight="1">
      <c r="A2164" s="109"/>
    </row>
    <row r="2165" spans="1:1" ht="12" customHeight="1">
      <c r="A2165" s="109"/>
    </row>
    <row r="2166" spans="1:1" ht="12" customHeight="1">
      <c r="A2166" s="109"/>
    </row>
    <row r="2167" spans="1:1" ht="12" customHeight="1">
      <c r="A2167" s="109"/>
    </row>
    <row r="2168" spans="1:1" ht="12" customHeight="1">
      <c r="A2168" s="109"/>
    </row>
    <row r="2169" spans="1:1" ht="12" customHeight="1">
      <c r="A2169" s="109"/>
    </row>
    <row r="2170" spans="1:1" ht="12" customHeight="1">
      <c r="A2170" s="109"/>
    </row>
    <row r="2171" spans="1:1" ht="12" customHeight="1">
      <c r="A2171" s="109"/>
    </row>
    <row r="2172" spans="1:1" ht="12" customHeight="1">
      <c r="A2172" s="109"/>
    </row>
    <row r="2173" spans="1:1" ht="12" customHeight="1">
      <c r="A2173" s="109"/>
    </row>
    <row r="2174" spans="1:1" ht="12" customHeight="1">
      <c r="A2174" s="109"/>
    </row>
    <row r="2175" spans="1:1" ht="12" customHeight="1">
      <c r="A2175" s="109"/>
    </row>
    <row r="2176" spans="1:1" ht="12" customHeight="1">
      <c r="A2176" s="109"/>
    </row>
    <row r="2177" spans="1:1" ht="12" customHeight="1">
      <c r="A2177" s="109"/>
    </row>
    <row r="2178" spans="1:1" ht="12" customHeight="1">
      <c r="A2178" s="109"/>
    </row>
    <row r="2179" spans="1:1" ht="12" customHeight="1">
      <c r="A2179" s="109"/>
    </row>
    <row r="2180" spans="1:1" ht="12" customHeight="1">
      <c r="A2180" s="109"/>
    </row>
    <row r="2181" spans="1:1" ht="12" customHeight="1">
      <c r="A2181" s="109"/>
    </row>
    <row r="2182" spans="1:1" ht="12" customHeight="1">
      <c r="A2182" s="109"/>
    </row>
    <row r="2183" spans="1:1" ht="12" customHeight="1">
      <c r="A2183" s="109"/>
    </row>
    <row r="2184" spans="1:1" ht="12" customHeight="1">
      <c r="A2184" s="109"/>
    </row>
    <row r="2185" spans="1:1" ht="12" customHeight="1">
      <c r="A2185" s="109"/>
    </row>
    <row r="2186" spans="1:1" ht="12" customHeight="1">
      <c r="A2186" s="109"/>
    </row>
    <row r="2187" spans="1:1" ht="12" customHeight="1">
      <c r="A2187" s="109"/>
    </row>
    <row r="2188" spans="1:1" ht="12" customHeight="1">
      <c r="A2188" s="109"/>
    </row>
    <row r="2189" spans="1:1" ht="12" customHeight="1">
      <c r="A2189" s="109"/>
    </row>
    <row r="2190" spans="1:1" ht="12" customHeight="1">
      <c r="A2190" s="109"/>
    </row>
    <row r="2191" spans="1:1" ht="12" customHeight="1">
      <c r="A2191" s="109"/>
    </row>
    <row r="2192" spans="1:1" ht="12" customHeight="1">
      <c r="A2192" s="109"/>
    </row>
    <row r="2193" spans="1:1" ht="12" customHeight="1">
      <c r="A2193" s="109"/>
    </row>
    <row r="2194" spans="1:1" ht="12" customHeight="1">
      <c r="A2194" s="109"/>
    </row>
    <row r="2195" spans="1:1" ht="12" customHeight="1">
      <c r="A2195" s="109"/>
    </row>
    <row r="2196" spans="1:1" ht="12" customHeight="1">
      <c r="A2196" s="109"/>
    </row>
    <row r="2197" spans="1:1" ht="12" customHeight="1">
      <c r="A2197" s="109"/>
    </row>
    <row r="2198" spans="1:1" ht="12" customHeight="1">
      <c r="A2198" s="109"/>
    </row>
    <row r="2199" spans="1:1" ht="12" customHeight="1">
      <c r="A2199" s="109"/>
    </row>
    <row r="2200" spans="1:1" ht="12" customHeight="1">
      <c r="A2200" s="109"/>
    </row>
    <row r="2201" spans="1:1" ht="12" customHeight="1">
      <c r="A2201" s="109"/>
    </row>
    <row r="2202" spans="1:1" ht="12" customHeight="1">
      <c r="A2202" s="109"/>
    </row>
    <row r="2203" spans="1:1" ht="12" customHeight="1">
      <c r="A2203" s="109"/>
    </row>
    <row r="2204" spans="1:1" ht="12" customHeight="1">
      <c r="A2204" s="109"/>
    </row>
    <row r="2205" spans="1:1" ht="12" customHeight="1">
      <c r="A2205" s="109"/>
    </row>
    <row r="2206" spans="1:1" ht="12" customHeight="1">
      <c r="A2206" s="109"/>
    </row>
    <row r="2207" spans="1:1" ht="12" customHeight="1">
      <c r="A2207" s="109"/>
    </row>
    <row r="2208" spans="1:1" ht="12" customHeight="1">
      <c r="A2208" s="109"/>
    </row>
    <row r="2209" spans="1:1" ht="12" customHeight="1">
      <c r="A2209" s="109"/>
    </row>
    <row r="2210" spans="1:1" ht="12" customHeight="1">
      <c r="A2210" s="109"/>
    </row>
    <row r="2211" spans="1:1" ht="12" customHeight="1">
      <c r="A2211" s="109"/>
    </row>
    <row r="2212" spans="1:1" ht="12" customHeight="1">
      <c r="A2212" s="109"/>
    </row>
    <row r="2213" spans="1:1" ht="12" customHeight="1">
      <c r="A2213" s="109"/>
    </row>
    <row r="2214" spans="1:1" ht="12" customHeight="1">
      <c r="A2214" s="109"/>
    </row>
    <row r="2215" spans="1:1" ht="12" customHeight="1">
      <c r="A2215" s="109"/>
    </row>
    <row r="2216" spans="1:1" ht="12" customHeight="1">
      <c r="A2216" s="109"/>
    </row>
    <row r="2217" spans="1:1" ht="12" customHeight="1">
      <c r="A2217" s="109"/>
    </row>
    <row r="2218" spans="1:1" ht="12" customHeight="1">
      <c r="A2218" s="109"/>
    </row>
    <row r="2219" spans="1:1" ht="12" customHeight="1">
      <c r="A2219" s="109"/>
    </row>
    <row r="2220" spans="1:1" ht="12" customHeight="1">
      <c r="A2220" s="109"/>
    </row>
    <row r="2221" spans="1:1" ht="12" customHeight="1">
      <c r="A2221" s="109"/>
    </row>
    <row r="2222" spans="1:1" ht="12" customHeight="1">
      <c r="A2222" s="109"/>
    </row>
    <row r="2223" spans="1:1" ht="12" customHeight="1">
      <c r="A2223" s="109"/>
    </row>
    <row r="2224" spans="1:1" ht="12" customHeight="1">
      <c r="A2224" s="109"/>
    </row>
    <row r="2225" spans="1:1" ht="12" customHeight="1">
      <c r="A2225" s="109"/>
    </row>
    <row r="2226" spans="1:1" ht="12" customHeight="1">
      <c r="A2226" s="109"/>
    </row>
    <row r="2227" spans="1:1" ht="12" customHeight="1">
      <c r="A2227" s="109"/>
    </row>
    <row r="2228" spans="1:1" ht="12" customHeight="1">
      <c r="A2228" s="109"/>
    </row>
    <row r="2229" spans="1:1" ht="12" customHeight="1">
      <c r="A2229" s="109"/>
    </row>
    <row r="2230" spans="1:1" ht="12" customHeight="1">
      <c r="A2230" s="109"/>
    </row>
    <row r="2231" spans="1:1" ht="12" customHeight="1">
      <c r="A2231" s="109"/>
    </row>
    <row r="2232" spans="1:1" ht="12" customHeight="1">
      <c r="A2232" s="109"/>
    </row>
    <row r="2233" spans="1:1" ht="12" customHeight="1">
      <c r="A2233" s="109"/>
    </row>
    <row r="2234" spans="1:1" ht="12" customHeight="1">
      <c r="A2234" s="109"/>
    </row>
    <row r="2235" spans="1:1" ht="12" customHeight="1">
      <c r="A2235" s="109"/>
    </row>
    <row r="2236" spans="1:1" ht="12" customHeight="1">
      <c r="A2236" s="109"/>
    </row>
    <row r="2237" spans="1:1" ht="12" customHeight="1">
      <c r="A2237" s="109"/>
    </row>
    <row r="2238" spans="1:1" ht="12" customHeight="1">
      <c r="A2238" s="109"/>
    </row>
    <row r="2239" spans="1:1" ht="12" customHeight="1">
      <c r="A2239" s="109"/>
    </row>
    <row r="2240" spans="1:1" ht="12" customHeight="1">
      <c r="A2240" s="109"/>
    </row>
    <row r="2241" spans="1:1" ht="12" customHeight="1">
      <c r="A2241" s="109"/>
    </row>
    <row r="2242" spans="1:1" ht="12" customHeight="1">
      <c r="A2242" s="109"/>
    </row>
    <row r="2243" spans="1:1" ht="12" customHeight="1">
      <c r="A2243" s="109"/>
    </row>
    <row r="2244" spans="1:1" ht="12" customHeight="1">
      <c r="A2244" s="109"/>
    </row>
    <row r="2245" spans="1:1" ht="12" customHeight="1">
      <c r="A2245" s="109"/>
    </row>
    <row r="2246" spans="1:1" ht="12" customHeight="1">
      <c r="A2246" s="109"/>
    </row>
    <row r="2247" spans="1:1" ht="12" customHeight="1">
      <c r="A2247" s="109"/>
    </row>
    <row r="2248" spans="1:1" ht="12" customHeight="1">
      <c r="A2248" s="109"/>
    </row>
    <row r="2249" spans="1:1" ht="12" customHeight="1">
      <c r="A2249" s="109"/>
    </row>
    <row r="2250" spans="1:1" ht="12" customHeight="1">
      <c r="A2250" s="109"/>
    </row>
    <row r="2251" spans="1:1" ht="12" customHeight="1">
      <c r="A2251" s="109"/>
    </row>
    <row r="2252" spans="1:1" ht="12" customHeight="1">
      <c r="A2252" s="109"/>
    </row>
    <row r="2253" spans="1:1" ht="12" customHeight="1">
      <c r="A2253" s="109"/>
    </row>
    <row r="2254" spans="1:1" ht="12" customHeight="1">
      <c r="A2254" s="109"/>
    </row>
    <row r="2255" spans="1:1" ht="12" customHeight="1">
      <c r="A2255" s="109"/>
    </row>
    <row r="2256" spans="1:1" ht="12" customHeight="1">
      <c r="A2256" s="109"/>
    </row>
    <row r="2257" spans="1:1" ht="12" customHeight="1">
      <c r="A2257" s="109"/>
    </row>
    <row r="2258" spans="1:1" ht="12" customHeight="1">
      <c r="A2258" s="109"/>
    </row>
    <row r="2259" spans="1:1" ht="12" customHeight="1">
      <c r="A2259" s="109"/>
    </row>
    <row r="2260" spans="1:1" ht="12" customHeight="1">
      <c r="A2260" s="109"/>
    </row>
    <row r="2261" spans="1:1" ht="12" customHeight="1">
      <c r="A2261" s="109"/>
    </row>
    <row r="2262" spans="1:1" ht="12" customHeight="1">
      <c r="A2262" s="109"/>
    </row>
    <row r="2263" spans="1:1" ht="12" customHeight="1">
      <c r="A2263" s="109"/>
    </row>
    <row r="2264" spans="1:1" ht="12" customHeight="1">
      <c r="A2264" s="109"/>
    </row>
    <row r="2265" spans="1:1" ht="12" customHeight="1">
      <c r="A2265" s="109"/>
    </row>
    <row r="2266" spans="1:1" ht="12" customHeight="1">
      <c r="A2266" s="109"/>
    </row>
    <row r="2267" spans="1:1" ht="12" customHeight="1">
      <c r="A2267" s="109"/>
    </row>
    <row r="2268" spans="1:1" ht="12" customHeight="1">
      <c r="A2268" s="109"/>
    </row>
    <row r="2269" spans="1:1" ht="12" customHeight="1">
      <c r="A2269" s="109"/>
    </row>
    <row r="2270" spans="1:1" ht="12" customHeight="1">
      <c r="A2270" s="109"/>
    </row>
    <row r="2271" spans="1:1" ht="12" customHeight="1">
      <c r="A2271" s="109"/>
    </row>
  </sheetData>
  <mergeCells count="98">
    <mergeCell ref="L6:AV6"/>
    <mergeCell ref="C9:AV9"/>
    <mergeCell ref="C11:AV12"/>
    <mergeCell ref="X13:AE14"/>
    <mergeCell ref="N16:U17"/>
    <mergeCell ref="X16:AE17"/>
    <mergeCell ref="AG16:AP17"/>
    <mergeCell ref="AQ16:AU17"/>
    <mergeCell ref="N20:U21"/>
    <mergeCell ref="X20:AE21"/>
    <mergeCell ref="AG20:AJ21"/>
    <mergeCell ref="N23:U24"/>
    <mergeCell ref="X23:AE24"/>
    <mergeCell ref="AG23:AJ24"/>
    <mergeCell ref="N26:U27"/>
    <mergeCell ref="X26:AE27"/>
    <mergeCell ref="AG26:AJ27"/>
    <mergeCell ref="N29:U30"/>
    <mergeCell ref="X29:AE30"/>
    <mergeCell ref="AG29:AJ30"/>
    <mergeCell ref="C33:AV34"/>
    <mergeCell ref="C36:X37"/>
    <mergeCell ref="AA36:AV37"/>
    <mergeCell ref="C39:T40"/>
    <mergeCell ref="U39:X40"/>
    <mergeCell ref="AA39:AO40"/>
    <mergeCell ref="AP39:AS40"/>
    <mergeCell ref="AT39:AV40"/>
    <mergeCell ref="C43:T44"/>
    <mergeCell ref="U43:X44"/>
    <mergeCell ref="AA43:AO44"/>
    <mergeCell ref="AP43:AS44"/>
    <mergeCell ref="AT43:AV44"/>
    <mergeCell ref="C41:T42"/>
    <mergeCell ref="U41:X42"/>
    <mergeCell ref="AA41:AO42"/>
    <mergeCell ref="AP41:AS42"/>
    <mergeCell ref="AT41:AV42"/>
    <mergeCell ref="C47:T48"/>
    <mergeCell ref="U47:X48"/>
    <mergeCell ref="AA47:AO48"/>
    <mergeCell ref="AP47:AS48"/>
    <mergeCell ref="AT47:AV48"/>
    <mergeCell ref="C45:T46"/>
    <mergeCell ref="U45:X46"/>
    <mergeCell ref="AA45:AO46"/>
    <mergeCell ref="AP45:AS46"/>
    <mergeCell ref="AT45:AV46"/>
    <mergeCell ref="C51:T52"/>
    <mergeCell ref="U51:X52"/>
    <mergeCell ref="AA51:AO52"/>
    <mergeCell ref="AP51:AS52"/>
    <mergeCell ref="AT51:AV52"/>
    <mergeCell ref="C49:T50"/>
    <mergeCell ref="U49:X50"/>
    <mergeCell ref="AA49:AO50"/>
    <mergeCell ref="AP49:AS50"/>
    <mergeCell ref="AT49:AV50"/>
    <mergeCell ref="C55:T56"/>
    <mergeCell ref="U55:X56"/>
    <mergeCell ref="AA55:AO56"/>
    <mergeCell ref="AP55:AS56"/>
    <mergeCell ref="AT55:AV56"/>
    <mergeCell ref="C53:T54"/>
    <mergeCell ref="U53:X54"/>
    <mergeCell ref="AA53:AO54"/>
    <mergeCell ref="AP53:AS54"/>
    <mergeCell ref="AT53:AV54"/>
    <mergeCell ref="C59:T60"/>
    <mergeCell ref="U59:X60"/>
    <mergeCell ref="AA59:AO60"/>
    <mergeCell ref="AP59:AS60"/>
    <mergeCell ref="AT59:AV60"/>
    <mergeCell ref="C57:T58"/>
    <mergeCell ref="U57:X58"/>
    <mergeCell ref="AA57:AO58"/>
    <mergeCell ref="AP57:AS58"/>
    <mergeCell ref="AT57:AV58"/>
    <mergeCell ref="C61:T62"/>
    <mergeCell ref="U61:X62"/>
    <mergeCell ref="AA61:AO62"/>
    <mergeCell ref="AP61:AS62"/>
    <mergeCell ref="AT61:AV62"/>
    <mergeCell ref="C67:T68"/>
    <mergeCell ref="U67:X68"/>
    <mergeCell ref="AA67:AO68"/>
    <mergeCell ref="AP67:AS68"/>
    <mergeCell ref="AT67:AV68"/>
    <mergeCell ref="AP63:AS64"/>
    <mergeCell ref="AT63:AV64"/>
    <mergeCell ref="C65:T66"/>
    <mergeCell ref="U65:X66"/>
    <mergeCell ref="AA65:AO66"/>
    <mergeCell ref="AP65:AS66"/>
    <mergeCell ref="AT65:AV66"/>
    <mergeCell ref="C63:T64"/>
    <mergeCell ref="U63:X64"/>
    <mergeCell ref="AA63:AO64"/>
  </mergeCells>
  <conditionalFormatting sqref="U57 U61 U65 U55 U59 U63 U67">
    <cfRule type="cellIs" dxfId="95" priority="98" operator="equal">
      <formula>""</formula>
    </cfRule>
    <cfRule type="cellIs" dxfId="94" priority="99" operator="equal">
      <formula>0</formula>
    </cfRule>
  </conditionalFormatting>
  <conditionalFormatting sqref="C57">
    <cfRule type="cellIs" dxfId="93" priority="96" operator="equal">
      <formula>""</formula>
    </cfRule>
    <cfRule type="cellIs" dxfId="92" priority="97" operator="equal">
      <formula>0</formula>
    </cfRule>
  </conditionalFormatting>
  <conditionalFormatting sqref="C61">
    <cfRule type="cellIs" dxfId="91" priority="94" operator="equal">
      <formula>""</formula>
    </cfRule>
    <cfRule type="cellIs" dxfId="90" priority="95" operator="equal">
      <formula>0</formula>
    </cfRule>
  </conditionalFormatting>
  <conditionalFormatting sqref="C55">
    <cfRule type="cellIs" dxfId="89" priority="92" operator="equal">
      <formula>""</formula>
    </cfRule>
    <cfRule type="cellIs" dxfId="88" priority="93" operator="equal">
      <formula>0</formula>
    </cfRule>
  </conditionalFormatting>
  <conditionalFormatting sqref="C59">
    <cfRule type="cellIs" dxfId="87" priority="90" operator="equal">
      <formula>""</formula>
    </cfRule>
    <cfRule type="cellIs" dxfId="86" priority="91" operator="equal">
      <formula>0</formula>
    </cfRule>
  </conditionalFormatting>
  <conditionalFormatting sqref="C65">
    <cfRule type="cellIs" dxfId="85" priority="88" operator="equal">
      <formula>""</formula>
    </cfRule>
    <cfRule type="cellIs" dxfId="84" priority="89" operator="equal">
      <formula>0</formula>
    </cfRule>
  </conditionalFormatting>
  <conditionalFormatting sqref="C63">
    <cfRule type="cellIs" dxfId="83" priority="86" operator="equal">
      <formula>""</formula>
    </cfRule>
    <cfRule type="cellIs" dxfId="82" priority="87" operator="equal">
      <formula>0</formula>
    </cfRule>
  </conditionalFormatting>
  <conditionalFormatting sqref="C67">
    <cfRule type="cellIs" dxfId="81" priority="84" operator="equal">
      <formula>""</formula>
    </cfRule>
    <cfRule type="cellIs" dxfId="80" priority="85" operator="equal">
      <formula>0</formula>
    </cfRule>
  </conditionalFormatting>
  <conditionalFormatting sqref="C40:T40 C68:T68 C39:U39 C55:U55 C56:T56 C57:U57 C58:T58 C59:U59 C60:T60 C61:U61 C62:T62 C63:U63 C64:T64 C65:U65 C66:T66 C67:U67">
    <cfRule type="cellIs" dxfId="79" priority="83" operator="equal">
      <formula>0</formula>
    </cfRule>
  </conditionalFormatting>
  <conditionalFormatting sqref="AP39 AA39">
    <cfRule type="cellIs" dxfId="78" priority="82" operator="equal">
      <formula>0</formula>
    </cfRule>
  </conditionalFormatting>
  <conditionalFormatting sqref="AT39">
    <cfRule type="cellIs" dxfId="77" priority="81" operator="equal">
      <formula>0</formula>
    </cfRule>
  </conditionalFormatting>
  <conditionalFormatting sqref="AA41">
    <cfRule type="cellIs" dxfId="76" priority="79" operator="equal">
      <formula>""</formula>
    </cfRule>
    <cfRule type="cellIs" dxfId="75" priority="80" operator="equal">
      <formula>0</formula>
    </cfRule>
  </conditionalFormatting>
  <conditionalFormatting sqref="AA41:AO42">
    <cfRule type="cellIs" dxfId="74" priority="78" operator="equal">
      <formula>0</formula>
    </cfRule>
  </conditionalFormatting>
  <conditionalFormatting sqref="AA43">
    <cfRule type="cellIs" dxfId="73" priority="76" operator="equal">
      <formula>""</formula>
    </cfRule>
    <cfRule type="cellIs" dxfId="72" priority="77" operator="equal">
      <formula>0</formula>
    </cfRule>
  </conditionalFormatting>
  <conditionalFormatting sqref="AA43:AO44">
    <cfRule type="cellIs" dxfId="71" priority="75" operator="equal">
      <formula>0</formula>
    </cfRule>
  </conditionalFormatting>
  <conditionalFormatting sqref="AA45 AA49">
    <cfRule type="cellIs" dxfId="70" priority="73" operator="equal">
      <formula>""</formula>
    </cfRule>
    <cfRule type="cellIs" dxfId="69" priority="74" operator="equal">
      <formula>0</formula>
    </cfRule>
  </conditionalFormatting>
  <conditionalFormatting sqref="AA45:AO46 AA49:AO50">
    <cfRule type="cellIs" dxfId="68" priority="72" operator="equal">
      <formula>0</formula>
    </cfRule>
  </conditionalFormatting>
  <conditionalFormatting sqref="AA65">
    <cfRule type="cellIs" dxfId="67" priority="67" operator="equal">
      <formula>""</formula>
    </cfRule>
    <cfRule type="cellIs" dxfId="66" priority="68" operator="equal">
      <formula>0</formula>
    </cfRule>
  </conditionalFormatting>
  <conditionalFormatting sqref="AA65:AO66">
    <cfRule type="cellIs" dxfId="65" priority="66" operator="equal">
      <formula>0</formula>
    </cfRule>
  </conditionalFormatting>
  <conditionalFormatting sqref="AT43 AT47">
    <cfRule type="cellIs" dxfId="64" priority="45" operator="equal">
      <formula>0</formula>
    </cfRule>
  </conditionalFormatting>
  <conditionalFormatting sqref="AA67">
    <cfRule type="cellIs" dxfId="63" priority="64" operator="equal">
      <formula>""</formula>
    </cfRule>
    <cfRule type="cellIs" dxfId="62" priority="65" operator="equal">
      <formula>0</formula>
    </cfRule>
  </conditionalFormatting>
  <conditionalFormatting sqref="AA67:AO68">
    <cfRule type="cellIs" dxfId="61" priority="63" operator="equal">
      <formula>0</formula>
    </cfRule>
  </conditionalFormatting>
  <conditionalFormatting sqref="AP45">
    <cfRule type="cellIs" dxfId="60" priority="61" operator="equal">
      <formula>""</formula>
    </cfRule>
    <cfRule type="cellIs" dxfId="59" priority="62" operator="equal">
      <formula>0</formula>
    </cfRule>
  </conditionalFormatting>
  <conditionalFormatting sqref="AP45">
    <cfRule type="cellIs" dxfId="58" priority="60" operator="equal">
      <formula>0</formula>
    </cfRule>
  </conditionalFormatting>
  <conditionalFormatting sqref="AP43 AP47 AP67 AP49">
    <cfRule type="cellIs" dxfId="57" priority="58" operator="equal">
      <formula>""</formula>
    </cfRule>
    <cfRule type="cellIs" dxfId="56" priority="59" operator="equal">
      <formula>0</formula>
    </cfRule>
  </conditionalFormatting>
  <conditionalFormatting sqref="AP43 AP47 AP67 AP49">
    <cfRule type="cellIs" dxfId="55" priority="57" operator="equal">
      <formula>0</formula>
    </cfRule>
  </conditionalFormatting>
  <conditionalFormatting sqref="AT41">
    <cfRule type="cellIs" dxfId="54" priority="55" operator="equal">
      <formula>""</formula>
    </cfRule>
    <cfRule type="cellIs" dxfId="53" priority="56" operator="equal">
      <formula>0</formula>
    </cfRule>
  </conditionalFormatting>
  <conditionalFormatting sqref="AT41">
    <cfRule type="cellIs" dxfId="52" priority="54" operator="equal">
      <formula>0</formula>
    </cfRule>
  </conditionalFormatting>
  <conditionalFormatting sqref="AT67">
    <cfRule type="cellIs" dxfId="51" priority="52" operator="equal">
      <formula>""</formula>
    </cfRule>
    <cfRule type="cellIs" dxfId="50" priority="53" operator="equal">
      <formula>0</formula>
    </cfRule>
  </conditionalFormatting>
  <conditionalFormatting sqref="AT67">
    <cfRule type="cellIs" dxfId="49" priority="51" operator="equal">
      <formula>0</formula>
    </cfRule>
  </conditionalFormatting>
  <conditionalFormatting sqref="AT45 AT49 AT65">
    <cfRule type="cellIs" dxfId="48" priority="49" operator="equal">
      <formula>""</formula>
    </cfRule>
    <cfRule type="cellIs" dxfId="47" priority="50" operator="equal">
      <formula>0</formula>
    </cfRule>
  </conditionalFormatting>
  <conditionalFormatting sqref="AT45 AT49 AT65">
    <cfRule type="cellIs" dxfId="46" priority="48" operator="equal">
      <formula>0</formula>
    </cfRule>
  </conditionalFormatting>
  <conditionalFormatting sqref="AT43 AT47">
    <cfRule type="cellIs" dxfId="45" priority="46" operator="equal">
      <formula>""</formula>
    </cfRule>
    <cfRule type="cellIs" dxfId="44" priority="47" operator="equal">
      <formula>0</formula>
    </cfRule>
  </conditionalFormatting>
  <conditionalFormatting sqref="AP51 AP55 AP59">
    <cfRule type="cellIs" dxfId="43" priority="34" operator="equal">
      <formula>""</formula>
    </cfRule>
    <cfRule type="cellIs" dxfId="42" priority="35" operator="equal">
      <formula>0</formula>
    </cfRule>
  </conditionalFormatting>
  <conditionalFormatting sqref="AP51 AP55 AP59">
    <cfRule type="cellIs" dxfId="41" priority="33" operator="equal">
      <formula>0</formula>
    </cfRule>
  </conditionalFormatting>
  <conditionalFormatting sqref="AA47">
    <cfRule type="cellIs" dxfId="40" priority="43" operator="equal">
      <formula>""</formula>
    </cfRule>
    <cfRule type="cellIs" dxfId="39" priority="44" operator="equal">
      <formula>0</formula>
    </cfRule>
  </conditionalFormatting>
  <conditionalFormatting sqref="AA47:AO48">
    <cfRule type="cellIs" dxfId="38" priority="42" operator="equal">
      <formula>0</formula>
    </cfRule>
  </conditionalFormatting>
  <conditionalFormatting sqref="AT53 AT57 AT61">
    <cfRule type="cellIs" dxfId="37" priority="31" operator="equal">
      <formula>""</formula>
    </cfRule>
    <cfRule type="cellIs" dxfId="36" priority="32" operator="equal">
      <formula>0</formula>
    </cfRule>
  </conditionalFormatting>
  <conditionalFormatting sqref="AT53 AT57 AT61">
    <cfRule type="cellIs" dxfId="35" priority="30" operator="equal">
      <formula>0</formula>
    </cfRule>
  </conditionalFormatting>
  <conditionalFormatting sqref="AP53 AP57 AP61">
    <cfRule type="cellIs" dxfId="34" priority="37" operator="equal">
      <formula>""</formula>
    </cfRule>
    <cfRule type="cellIs" dxfId="33" priority="38" operator="equal">
      <formula>0</formula>
    </cfRule>
  </conditionalFormatting>
  <conditionalFormatting sqref="AP53 AP57 AP61">
    <cfRule type="cellIs" dxfId="32" priority="36" operator="equal">
      <formula>0</formula>
    </cfRule>
  </conditionalFormatting>
  <conditionalFormatting sqref="AT51 AT55 AT59">
    <cfRule type="cellIs" dxfId="31" priority="27" operator="equal">
      <formula>0</formula>
    </cfRule>
  </conditionalFormatting>
  <conditionalFormatting sqref="AT51 AT55 AT59">
    <cfRule type="cellIs" dxfId="30" priority="28" operator="equal">
      <formula>""</formula>
    </cfRule>
    <cfRule type="cellIs" dxfId="29" priority="29" operator="equal">
      <formula>0</formula>
    </cfRule>
  </conditionalFormatting>
  <conditionalFormatting sqref="AA51 AA55 AA59">
    <cfRule type="cellIs" dxfId="28" priority="25" operator="equal">
      <formula>""</formula>
    </cfRule>
    <cfRule type="cellIs" dxfId="27" priority="26" operator="equal">
      <formula>0</formula>
    </cfRule>
  </conditionalFormatting>
  <conditionalFormatting sqref="AA51:AO52 AA55:AO56 AA59:AO60">
    <cfRule type="cellIs" dxfId="26" priority="24" operator="equal">
      <formula>0</formula>
    </cfRule>
  </conditionalFormatting>
  <conditionalFormatting sqref="AA53 AA57 AA61">
    <cfRule type="cellIs" dxfId="25" priority="40" operator="equal">
      <formula>""</formula>
    </cfRule>
    <cfRule type="cellIs" dxfId="24" priority="41" operator="equal">
      <formula>0</formula>
    </cfRule>
  </conditionalFormatting>
  <conditionalFormatting sqref="AA53:AO54 AA57:AO58 AA61:AO62">
    <cfRule type="cellIs" dxfId="23" priority="39" operator="equal">
      <formula>0</formula>
    </cfRule>
  </conditionalFormatting>
  <conditionalFormatting sqref="C41 C43 C45 U41 U43 U51 U53 U45 U47 U49">
    <cfRule type="cellIs" dxfId="22" priority="22" operator="equal">
      <formula>""</formula>
    </cfRule>
    <cfRule type="cellIs" dxfId="21" priority="23" operator="equal">
      <formula>0</formula>
    </cfRule>
  </conditionalFormatting>
  <conditionalFormatting sqref="C47">
    <cfRule type="cellIs" dxfId="20" priority="20" operator="equal">
      <formula>""</formula>
    </cfRule>
    <cfRule type="cellIs" dxfId="19" priority="21" operator="equal">
      <formula>0</formula>
    </cfRule>
  </conditionalFormatting>
  <conditionalFormatting sqref="C51">
    <cfRule type="cellIs" dxfId="18" priority="18" operator="equal">
      <formula>""</formula>
    </cfRule>
    <cfRule type="cellIs" dxfId="17" priority="19" operator="equal">
      <formula>0</formula>
    </cfRule>
  </conditionalFormatting>
  <conditionalFormatting sqref="C49">
    <cfRule type="cellIs" dxfId="16" priority="16" operator="equal">
      <formula>""</formula>
    </cfRule>
    <cfRule type="cellIs" dxfId="15" priority="17" operator="equal">
      <formula>0</formula>
    </cfRule>
  </conditionalFormatting>
  <conditionalFormatting sqref="C53">
    <cfRule type="cellIs" dxfId="14" priority="14" operator="equal">
      <formula>""</formula>
    </cfRule>
    <cfRule type="cellIs" dxfId="13" priority="15" operator="equal">
      <formula>0</formula>
    </cfRule>
  </conditionalFormatting>
  <conditionalFormatting sqref="C41:U41 C42:T42 C43:U43 U45 U47 C44:T50 U49 C51:U51 C52:T52 C53:U53 C54:T54">
    <cfRule type="cellIs" dxfId="12" priority="13" operator="equal">
      <formula>0</formula>
    </cfRule>
  </conditionalFormatting>
  <conditionalFormatting sqref="AP41">
    <cfRule type="cellIs" dxfId="11" priority="11" operator="equal">
      <formula>""</formula>
    </cfRule>
    <cfRule type="cellIs" dxfId="10" priority="12" operator="equal">
      <formula>0</formula>
    </cfRule>
  </conditionalFormatting>
  <conditionalFormatting sqref="AP41">
    <cfRule type="cellIs" dxfId="9" priority="10" operator="equal">
      <formula>0</formula>
    </cfRule>
  </conditionalFormatting>
  <conditionalFormatting sqref="AP65">
    <cfRule type="cellIs" dxfId="8" priority="8" operator="equal">
      <formula>""</formula>
    </cfRule>
    <cfRule type="cellIs" dxfId="7" priority="9" operator="equal">
      <formula>0</formula>
    </cfRule>
  </conditionalFormatting>
  <conditionalFormatting sqref="AP65">
    <cfRule type="cellIs" dxfId="6" priority="7" operator="equal">
      <formula>0</formula>
    </cfRule>
  </conditionalFormatting>
  <conditionalFormatting sqref="AA63">
    <cfRule type="cellIs" dxfId="5" priority="5" operator="equal">
      <formula>""</formula>
    </cfRule>
    <cfRule type="cellIs" dxfId="4" priority="6" operator="equal">
      <formula>0</formula>
    </cfRule>
  </conditionalFormatting>
  <conditionalFormatting sqref="AA63:AO64">
    <cfRule type="cellIs" dxfId="3" priority="4" operator="equal">
      <formula>0</formula>
    </cfRule>
  </conditionalFormatting>
  <conditionalFormatting sqref="AP63 AT63">
    <cfRule type="cellIs" dxfId="2" priority="2" operator="equal">
      <formula>""</formula>
    </cfRule>
    <cfRule type="cellIs" dxfId="1" priority="3" operator="equal">
      <formula>0</formula>
    </cfRule>
  </conditionalFormatting>
  <conditionalFormatting sqref="AP63 AT63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activeCell="A23" sqref="A23:C23"/>
    </sheetView>
  </sheetViews>
  <sheetFormatPr baseColWidth="10" defaultColWidth="11" defaultRowHeight="13.8"/>
  <cols>
    <col min="1" max="1" width="33.09765625" style="5" customWidth="1"/>
    <col min="2" max="2" width="40.69921875" style="5" customWidth="1"/>
    <col min="3" max="3" width="18.5" style="5" customWidth="1"/>
    <col min="4" max="16384" width="11" style="5"/>
  </cols>
  <sheetData>
    <row r="1" spans="1:7" s="73" customFormat="1" ht="27.75" customHeight="1">
      <c r="A1" s="193" t="s">
        <v>130</v>
      </c>
      <c r="B1" s="194"/>
      <c r="C1" s="194"/>
      <c r="G1" s="90" t="s">
        <v>188</v>
      </c>
    </row>
    <row r="2" spans="1:7" s="73" customFormat="1" ht="11.25" customHeight="1">
      <c r="A2" s="76"/>
      <c r="B2" s="76"/>
      <c r="C2" s="76"/>
      <c r="G2" s="90" t="s">
        <v>189</v>
      </c>
    </row>
    <row r="3" spans="1:7" ht="21.75" customHeight="1">
      <c r="A3" s="186" t="s">
        <v>232</v>
      </c>
      <c r="B3" s="186"/>
      <c r="C3" s="186"/>
    </row>
    <row r="4" spans="1:7" s="75" customFormat="1" ht="15.75" customHeight="1">
      <c r="A4" s="76"/>
      <c r="B4" s="76"/>
      <c r="C4" s="76"/>
    </row>
    <row r="5" spans="1:7">
      <c r="A5" s="88" t="s">
        <v>177</v>
      </c>
      <c r="B5" s="89"/>
      <c r="C5" s="81"/>
    </row>
    <row r="7" spans="1:7" ht="30" customHeight="1">
      <c r="A7" s="364" t="s">
        <v>233</v>
      </c>
      <c r="B7" s="365"/>
      <c r="C7" s="81"/>
    </row>
    <row r="8" spans="1:7" ht="12" customHeight="1">
      <c r="A8" s="77"/>
      <c r="B8" s="77"/>
    </row>
    <row r="9" spans="1:7">
      <c r="A9" s="364" t="s">
        <v>178</v>
      </c>
      <c r="B9" s="365"/>
      <c r="C9" s="81"/>
    </row>
    <row r="11" spans="1:7" ht="16.5" customHeight="1">
      <c r="A11" s="366" t="s">
        <v>193</v>
      </c>
      <c r="B11" s="366"/>
      <c r="C11" s="366"/>
    </row>
    <row r="12" spans="1:7" ht="16.5" customHeight="1">
      <c r="A12" s="78"/>
      <c r="B12" s="78"/>
      <c r="C12" s="78"/>
    </row>
    <row r="13" spans="1:7" ht="42.75" customHeight="1">
      <c r="A13" s="202"/>
      <c r="B13" s="203"/>
      <c r="C13" s="204"/>
    </row>
    <row r="14" spans="1:7" ht="16.5" customHeight="1">
      <c r="A14" s="78"/>
      <c r="B14" s="78"/>
    </row>
    <row r="15" spans="1:7" ht="35.25" customHeight="1">
      <c r="A15" s="364" t="s">
        <v>190</v>
      </c>
      <c r="B15" s="365"/>
      <c r="C15" s="81"/>
    </row>
    <row r="16" spans="1:7" ht="16.5" customHeight="1">
      <c r="A16" s="367"/>
      <c r="B16" s="367"/>
    </row>
    <row r="17" spans="1:3" ht="16.5" customHeight="1">
      <c r="A17" s="366" t="s">
        <v>194</v>
      </c>
      <c r="B17" s="366"/>
      <c r="C17" s="366"/>
    </row>
    <row r="18" spans="1:3" ht="16.5" customHeight="1">
      <c r="A18" s="78"/>
      <c r="B18" s="78"/>
      <c r="C18" s="78"/>
    </row>
    <row r="19" spans="1:3" ht="42.75" customHeight="1">
      <c r="A19" s="202"/>
      <c r="B19" s="203"/>
      <c r="C19" s="204"/>
    </row>
    <row r="20" spans="1:3" ht="16.5" customHeight="1">
      <c r="A20" s="78"/>
      <c r="B20" s="79"/>
      <c r="C20" s="79"/>
    </row>
    <row r="21" spans="1:3">
      <c r="A21" s="366" t="s">
        <v>195</v>
      </c>
      <c r="B21" s="366"/>
      <c r="C21" s="366"/>
    </row>
    <row r="23" spans="1:3" ht="42.75" customHeight="1">
      <c r="A23" s="202"/>
      <c r="B23" s="203"/>
      <c r="C23" s="204"/>
    </row>
  </sheetData>
  <mergeCells count="12">
    <mergeCell ref="A19:C19"/>
    <mergeCell ref="A23:C23"/>
    <mergeCell ref="A1:C1"/>
    <mergeCell ref="A9:B9"/>
    <mergeCell ref="A11:C11"/>
    <mergeCell ref="A17:C17"/>
    <mergeCell ref="A21:C21"/>
    <mergeCell ref="A16:B16"/>
    <mergeCell ref="A15:B15"/>
    <mergeCell ref="A7:B7"/>
    <mergeCell ref="A13:C13"/>
    <mergeCell ref="A3:C3"/>
  </mergeCells>
  <dataValidations count="1">
    <dataValidation type="list" allowBlank="1" showInputMessage="1" showErrorMessage="1" sqref="C9">
      <formula1>$G$1:$G$2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'Liste réponse - ne pas modifier'!$K$1:$K$4</xm:f>
          </x14:formula1>
          <xm:sqref>C15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23" sqref="E23"/>
    </sheetView>
  </sheetViews>
  <sheetFormatPr baseColWidth="10" defaultColWidth="11" defaultRowHeight="13.8"/>
  <cols>
    <col min="1" max="1" width="33.09765625" style="5" customWidth="1"/>
    <col min="2" max="2" width="22.5" style="5" customWidth="1"/>
    <col min="3" max="3" width="18.5" style="5" customWidth="1"/>
    <col min="4" max="16384" width="11" style="5"/>
  </cols>
  <sheetData>
    <row r="1" spans="1:3" s="73" customFormat="1" ht="27.75" customHeight="1">
      <c r="A1" s="193" t="s">
        <v>180</v>
      </c>
      <c r="B1" s="193"/>
      <c r="C1" s="193"/>
    </row>
    <row r="3" spans="1:3" ht="14.4">
      <c r="A3" s="101" t="s">
        <v>181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topLeftCell="T1" zoomScaleNormal="100" workbookViewId="0">
      <selection activeCell="U4" sqref="U4"/>
    </sheetView>
  </sheetViews>
  <sheetFormatPr baseColWidth="10" defaultColWidth="10.8984375" defaultRowHeight="13.8"/>
  <cols>
    <col min="1" max="1" width="12" style="5" customWidth="1"/>
    <col min="2" max="2" width="10.8984375" style="5"/>
    <col min="3" max="3" width="12.3984375" style="5" customWidth="1"/>
    <col min="4" max="5" width="10.8984375" style="5"/>
    <col min="6" max="6" width="19.8984375" style="5" customWidth="1"/>
    <col min="7" max="7" width="10.8984375" style="5"/>
    <col min="8" max="8" width="13.5" style="5" customWidth="1"/>
    <col min="9" max="9" width="10.8984375" style="5"/>
    <col min="10" max="10" width="15.69921875" style="5" customWidth="1"/>
    <col min="11" max="12" width="10.8984375" style="5"/>
    <col min="13" max="13" width="15.19921875" style="5" customWidth="1"/>
    <col min="14" max="14" width="12.8984375" style="5" customWidth="1"/>
    <col min="15" max="15" width="14.19921875" style="5" customWidth="1"/>
    <col min="16" max="16" width="33" style="5" customWidth="1"/>
    <col min="17" max="17" width="21" style="5" customWidth="1"/>
    <col min="18" max="18" width="21.69921875" style="5" customWidth="1"/>
    <col min="19" max="22" width="29.5" style="5" customWidth="1"/>
    <col min="23" max="23" width="29.09765625" style="5" customWidth="1"/>
    <col min="24" max="16384" width="10.8984375" style="5"/>
  </cols>
  <sheetData>
    <row r="1" spans="1:23" ht="17.399999999999999">
      <c r="A1" s="25"/>
      <c r="B1" s="25"/>
      <c r="C1" s="25"/>
      <c r="D1" s="25" t="s">
        <v>49</v>
      </c>
      <c r="E1" s="25" t="s">
        <v>50</v>
      </c>
      <c r="F1" s="25" t="s">
        <v>51</v>
      </c>
      <c r="G1" s="25" t="s">
        <v>52</v>
      </c>
      <c r="H1" s="25" t="s">
        <v>65</v>
      </c>
      <c r="I1" s="25" t="s">
        <v>53</v>
      </c>
      <c r="J1" s="25" t="s">
        <v>54</v>
      </c>
      <c r="K1" s="25" t="s">
        <v>55</v>
      </c>
      <c r="L1" s="25" t="s">
        <v>274</v>
      </c>
      <c r="M1" s="25" t="s">
        <v>56</v>
      </c>
      <c r="N1" s="25" t="s">
        <v>57</v>
      </c>
      <c r="O1" s="25" t="s">
        <v>148</v>
      </c>
      <c r="P1" s="25" t="s">
        <v>58</v>
      </c>
      <c r="Q1" s="25" t="s">
        <v>59</v>
      </c>
      <c r="R1" s="25" t="s">
        <v>149</v>
      </c>
      <c r="S1" s="25" t="s">
        <v>60</v>
      </c>
      <c r="T1" s="25" t="s">
        <v>273</v>
      </c>
      <c r="U1" s="25" t="s">
        <v>235</v>
      </c>
      <c r="V1" s="25" t="s">
        <v>236</v>
      </c>
      <c r="W1" s="25" t="s">
        <v>237</v>
      </c>
    </row>
    <row r="2" spans="1:23" s="4" customFormat="1" ht="55.2">
      <c r="A2" s="3" t="s">
        <v>242</v>
      </c>
      <c r="B2" s="3" t="s">
        <v>107</v>
      </c>
      <c r="C2" s="3" t="s">
        <v>279</v>
      </c>
      <c r="D2" s="3" t="s">
        <v>0</v>
      </c>
      <c r="E2" s="3" t="s">
        <v>1</v>
      </c>
      <c r="F2" s="3" t="s">
        <v>115</v>
      </c>
      <c r="G2" s="3" t="s">
        <v>2</v>
      </c>
      <c r="H2" s="3" t="s">
        <v>116</v>
      </c>
      <c r="I2" s="3" t="s">
        <v>114</v>
      </c>
      <c r="J2" s="3" t="s">
        <v>142</v>
      </c>
      <c r="K2" s="154" t="s">
        <v>138</v>
      </c>
      <c r="L2" s="154" t="s">
        <v>139</v>
      </c>
      <c r="M2" s="3" t="s">
        <v>146</v>
      </c>
      <c r="N2" s="3" t="s">
        <v>63</v>
      </c>
      <c r="O2" s="3" t="s">
        <v>64</v>
      </c>
      <c r="P2" s="3" t="s">
        <v>66</v>
      </c>
      <c r="Q2" s="3" t="s">
        <v>68</v>
      </c>
      <c r="R2" s="3" t="s">
        <v>70</v>
      </c>
      <c r="S2" s="3" t="s">
        <v>135</v>
      </c>
      <c r="T2" s="11" t="s">
        <v>77</v>
      </c>
      <c r="U2" s="153" t="s">
        <v>117</v>
      </c>
      <c r="V2" s="11" t="s">
        <v>101</v>
      </c>
      <c r="W2" s="153" t="s">
        <v>241</v>
      </c>
    </row>
    <row r="3" spans="1:23" s="7" customFormat="1" ht="40.799999999999997">
      <c r="A3" s="2"/>
      <c r="B3" s="2" t="s">
        <v>108</v>
      </c>
      <c r="C3" s="2"/>
      <c r="D3" s="2" t="s">
        <v>3</v>
      </c>
      <c r="E3" s="2" t="s">
        <v>4</v>
      </c>
      <c r="F3" s="2" t="s">
        <v>61</v>
      </c>
      <c r="G3" s="2" t="s">
        <v>5</v>
      </c>
      <c r="H3" s="2" t="s">
        <v>21</v>
      </c>
      <c r="I3" s="2" t="s">
        <v>62</v>
      </c>
      <c r="J3" s="2" t="s">
        <v>143</v>
      </c>
      <c r="K3" s="2" t="s">
        <v>140</v>
      </c>
      <c r="L3" s="2" t="s">
        <v>141</v>
      </c>
      <c r="M3" s="2" t="s">
        <v>147</v>
      </c>
      <c r="N3" s="2" t="s">
        <v>137</v>
      </c>
      <c r="O3" s="2" t="s">
        <v>67</v>
      </c>
      <c r="P3" s="2" t="s">
        <v>234</v>
      </c>
      <c r="Q3" s="2" t="s">
        <v>69</v>
      </c>
      <c r="R3" s="2" t="s">
        <v>179</v>
      </c>
      <c r="S3" s="26" t="s">
        <v>71</v>
      </c>
      <c r="T3" s="26" t="s">
        <v>78</v>
      </c>
      <c r="U3" s="26" t="s">
        <v>238</v>
      </c>
      <c r="V3" s="26" t="s">
        <v>239</v>
      </c>
      <c r="W3" s="26" t="s">
        <v>240</v>
      </c>
    </row>
    <row r="4" spans="1:23" s="152" customFormat="1">
      <c r="A4" s="149" t="s">
        <v>304</v>
      </c>
      <c r="B4" s="149"/>
      <c r="C4" s="149"/>
      <c r="D4" s="150" t="s">
        <v>6</v>
      </c>
      <c r="E4" s="150" t="s">
        <v>11</v>
      </c>
      <c r="F4" s="150" t="s">
        <v>12</v>
      </c>
      <c r="G4" s="150" t="s">
        <v>19</v>
      </c>
      <c r="H4" s="151"/>
      <c r="I4" s="150">
        <v>56700</v>
      </c>
      <c r="J4" s="150" t="s">
        <v>155</v>
      </c>
      <c r="K4" s="150" t="s">
        <v>163</v>
      </c>
      <c r="L4" s="150" t="s">
        <v>27</v>
      </c>
      <c r="M4" s="150" t="s">
        <v>167</v>
      </c>
      <c r="N4" s="150" t="s">
        <v>26</v>
      </c>
      <c r="O4" s="151"/>
      <c r="P4" s="150" t="s">
        <v>27</v>
      </c>
      <c r="Q4" s="150" t="s">
        <v>30</v>
      </c>
      <c r="R4" s="150"/>
      <c r="S4" s="150"/>
      <c r="T4" s="150" t="s">
        <v>30</v>
      </c>
      <c r="U4" s="150" t="s">
        <v>27</v>
      </c>
      <c r="V4" s="150" t="s">
        <v>27</v>
      </c>
      <c r="W4" s="150" t="s">
        <v>28</v>
      </c>
    </row>
    <row r="5" spans="1:23">
      <c r="A5" s="100" t="s">
        <v>243</v>
      </c>
      <c r="B5" s="18"/>
      <c r="C5" s="18"/>
      <c r="D5" s="18"/>
      <c r="E5" s="18"/>
      <c r="F5" s="18"/>
      <c r="G5" s="18"/>
      <c r="H5" s="83"/>
      <c r="I5" s="18"/>
      <c r="J5" s="18"/>
      <c r="K5" s="18"/>
      <c r="L5" s="18"/>
      <c r="M5" s="18"/>
      <c r="N5" s="18"/>
      <c r="O5" s="83"/>
      <c r="P5" s="18"/>
      <c r="Q5" s="18"/>
      <c r="R5" s="18"/>
      <c r="S5" s="18"/>
      <c r="T5" s="18"/>
      <c r="U5" s="18"/>
      <c r="V5" s="18"/>
      <c r="W5" s="18"/>
    </row>
    <row r="6" spans="1:23">
      <c r="A6" s="100" t="s">
        <v>244</v>
      </c>
      <c r="B6" s="18"/>
      <c r="C6" s="18"/>
      <c r="D6" s="18"/>
      <c r="E6" s="18"/>
      <c r="F6" s="18"/>
      <c r="G6" s="18"/>
      <c r="H6" s="83"/>
      <c r="I6" s="18"/>
      <c r="J6" s="18"/>
      <c r="K6" s="18"/>
      <c r="L6" s="18"/>
      <c r="M6" s="18"/>
      <c r="N6" s="18"/>
      <c r="O6" s="83"/>
      <c r="P6" s="18"/>
      <c r="Q6" s="18"/>
      <c r="R6" s="18"/>
      <c r="S6" s="18"/>
      <c r="T6" s="18"/>
      <c r="U6" s="18"/>
      <c r="V6" s="18"/>
      <c r="W6" s="18"/>
    </row>
    <row r="7" spans="1:23">
      <c r="A7" s="100" t="s">
        <v>245</v>
      </c>
      <c r="B7" s="18"/>
      <c r="C7" s="18"/>
      <c r="D7" s="18"/>
      <c r="E7" s="18"/>
      <c r="F7" s="18"/>
      <c r="G7" s="18"/>
      <c r="H7" s="83"/>
      <c r="I7" s="18"/>
      <c r="J7" s="18"/>
      <c r="K7" s="18"/>
      <c r="L7" s="18"/>
      <c r="M7" s="18"/>
      <c r="N7" s="18"/>
      <c r="O7" s="83"/>
      <c r="P7" s="18"/>
      <c r="Q7" s="18"/>
      <c r="R7" s="18"/>
      <c r="S7" s="18"/>
      <c r="T7" s="18"/>
      <c r="U7" s="18"/>
      <c r="V7" s="18"/>
      <c r="W7" s="18"/>
    </row>
    <row r="8" spans="1:23">
      <c r="A8" s="100" t="s">
        <v>246</v>
      </c>
      <c r="B8" s="18"/>
      <c r="C8" s="18"/>
      <c r="D8" s="18"/>
      <c r="E8" s="18"/>
      <c r="F8" s="18"/>
      <c r="G8" s="18"/>
      <c r="H8" s="83"/>
      <c r="I8" s="18"/>
      <c r="J8" s="18"/>
      <c r="K8" s="18"/>
      <c r="L8" s="18"/>
      <c r="M8" s="18"/>
      <c r="N8" s="18"/>
      <c r="O8" s="83"/>
      <c r="P8" s="18"/>
      <c r="Q8" s="18"/>
      <c r="R8" s="18"/>
      <c r="S8" s="18"/>
      <c r="T8" s="18"/>
      <c r="U8" s="18"/>
      <c r="V8" s="18"/>
      <c r="W8" s="18"/>
    </row>
    <row r="9" spans="1:23">
      <c r="A9" s="100" t="s">
        <v>247</v>
      </c>
      <c r="B9" s="18"/>
      <c r="C9" s="18"/>
      <c r="D9" s="18"/>
      <c r="E9" s="18"/>
      <c r="F9" s="18"/>
      <c r="G9" s="18"/>
      <c r="H9" s="83"/>
      <c r="I9" s="18"/>
      <c r="J9" s="18"/>
      <c r="K9" s="18"/>
      <c r="L9" s="18"/>
      <c r="M9" s="18"/>
      <c r="N9" s="18"/>
      <c r="O9" s="83"/>
      <c r="P9" s="18"/>
      <c r="Q9" s="18"/>
      <c r="R9" s="18"/>
      <c r="S9" s="18"/>
      <c r="T9" s="18"/>
      <c r="U9" s="18"/>
      <c r="V9" s="18"/>
      <c r="W9" s="18"/>
    </row>
    <row r="10" spans="1:23">
      <c r="A10" s="100" t="s">
        <v>248</v>
      </c>
      <c r="B10" s="18"/>
      <c r="C10" s="18"/>
      <c r="D10" s="18"/>
      <c r="E10" s="18"/>
      <c r="F10" s="18"/>
      <c r="G10" s="18"/>
      <c r="H10" s="83"/>
      <c r="I10" s="18"/>
      <c r="J10" s="18"/>
      <c r="K10" s="18"/>
      <c r="L10" s="18"/>
      <c r="M10" s="18"/>
      <c r="N10" s="18"/>
      <c r="O10" s="83"/>
      <c r="P10" s="18"/>
      <c r="Q10" s="18"/>
      <c r="R10" s="18"/>
      <c r="S10" s="18"/>
      <c r="T10" s="18"/>
      <c r="U10" s="18"/>
      <c r="V10" s="18"/>
      <c r="W10" s="18"/>
    </row>
    <row r="11" spans="1:23">
      <c r="A11" s="100" t="s">
        <v>249</v>
      </c>
      <c r="B11" s="18"/>
      <c r="C11" s="18"/>
      <c r="D11" s="18"/>
      <c r="E11" s="18"/>
      <c r="F11" s="18"/>
      <c r="G11" s="18"/>
      <c r="H11" s="83"/>
      <c r="I11" s="18"/>
      <c r="J11" s="18"/>
      <c r="K11" s="18"/>
      <c r="L11" s="18"/>
      <c r="M11" s="18"/>
      <c r="N11" s="18"/>
      <c r="O11" s="83"/>
      <c r="P11" s="18"/>
      <c r="Q11" s="18"/>
      <c r="R11" s="18"/>
      <c r="S11" s="18"/>
      <c r="T11" s="18"/>
      <c r="U11" s="18"/>
      <c r="V11" s="18"/>
      <c r="W11" s="18"/>
    </row>
    <row r="12" spans="1:23">
      <c r="A12" s="100" t="s">
        <v>250</v>
      </c>
      <c r="B12" s="18"/>
      <c r="C12" s="18"/>
      <c r="D12" s="18"/>
      <c r="E12" s="18"/>
      <c r="F12" s="18"/>
      <c r="G12" s="18"/>
      <c r="H12" s="83"/>
      <c r="I12" s="18"/>
      <c r="J12" s="18"/>
      <c r="K12" s="18"/>
      <c r="L12" s="18"/>
      <c r="M12" s="18"/>
      <c r="N12" s="18"/>
      <c r="O12" s="83"/>
      <c r="P12" s="18"/>
      <c r="Q12" s="18"/>
      <c r="R12" s="18"/>
      <c r="S12" s="18"/>
      <c r="T12" s="18"/>
      <c r="U12" s="18"/>
      <c r="V12" s="18"/>
      <c r="W12" s="18"/>
    </row>
    <row r="13" spans="1:23">
      <c r="A13" s="100" t="s">
        <v>251</v>
      </c>
      <c r="B13" s="18"/>
      <c r="C13" s="18"/>
      <c r="D13" s="18"/>
      <c r="E13" s="18"/>
      <c r="F13" s="18"/>
      <c r="G13" s="18"/>
      <c r="H13" s="83"/>
      <c r="I13" s="18"/>
      <c r="J13" s="18"/>
      <c r="K13" s="18"/>
      <c r="L13" s="18"/>
      <c r="M13" s="18"/>
      <c r="N13" s="18"/>
      <c r="O13" s="83"/>
      <c r="P13" s="18"/>
      <c r="Q13" s="18"/>
      <c r="R13" s="18"/>
      <c r="S13" s="18"/>
      <c r="T13" s="18"/>
      <c r="U13" s="18"/>
      <c r="V13" s="18"/>
      <c r="W13" s="18"/>
    </row>
    <row r="14" spans="1:23">
      <c r="A14" s="100" t="s">
        <v>252</v>
      </c>
      <c r="B14" s="18"/>
      <c r="C14" s="18"/>
      <c r="D14" s="18"/>
      <c r="E14" s="18"/>
      <c r="F14" s="18"/>
      <c r="G14" s="18"/>
      <c r="H14" s="83"/>
      <c r="I14" s="18"/>
      <c r="J14" s="18"/>
      <c r="K14" s="18"/>
      <c r="L14" s="18"/>
      <c r="M14" s="18"/>
      <c r="N14" s="18"/>
      <c r="O14" s="83"/>
      <c r="P14" s="18"/>
      <c r="Q14" s="18"/>
      <c r="R14" s="18"/>
      <c r="S14" s="18"/>
      <c r="T14" s="18"/>
      <c r="U14" s="18"/>
      <c r="V14" s="18"/>
      <c r="W14" s="18"/>
    </row>
    <row r="15" spans="1:23">
      <c r="A15" s="100" t="s">
        <v>253</v>
      </c>
      <c r="B15" s="18"/>
      <c r="C15" s="18"/>
      <c r="D15" s="18"/>
      <c r="E15" s="18"/>
      <c r="F15" s="18"/>
      <c r="G15" s="18"/>
      <c r="H15" s="83"/>
      <c r="I15" s="18"/>
      <c r="J15" s="18"/>
      <c r="K15" s="18"/>
      <c r="L15" s="18"/>
      <c r="M15" s="18"/>
      <c r="N15" s="18"/>
      <c r="O15" s="83"/>
      <c r="P15" s="18"/>
      <c r="Q15" s="18"/>
      <c r="R15" s="18"/>
      <c r="S15" s="18"/>
      <c r="T15" s="18"/>
      <c r="U15" s="18"/>
      <c r="V15" s="18"/>
      <c r="W15" s="18"/>
    </row>
    <row r="16" spans="1:23">
      <c r="A16" s="100" t="s">
        <v>254</v>
      </c>
      <c r="B16" s="18"/>
      <c r="C16" s="18"/>
      <c r="D16" s="18"/>
      <c r="E16" s="18"/>
      <c r="F16" s="18"/>
      <c r="G16" s="18"/>
      <c r="H16" s="83"/>
      <c r="I16" s="18"/>
      <c r="J16" s="18"/>
      <c r="K16" s="18"/>
      <c r="L16" s="18"/>
      <c r="M16" s="18"/>
      <c r="N16" s="18"/>
      <c r="O16" s="83"/>
      <c r="P16" s="18"/>
      <c r="Q16" s="18"/>
      <c r="R16" s="18"/>
      <c r="S16" s="18"/>
      <c r="T16" s="18"/>
      <c r="U16" s="18"/>
      <c r="V16" s="18"/>
      <c r="W16" s="18"/>
    </row>
    <row r="17" spans="1:23">
      <c r="A17" s="100" t="s">
        <v>255</v>
      </c>
      <c r="B17" s="18"/>
      <c r="C17" s="18"/>
      <c r="D17" s="18"/>
      <c r="E17" s="18"/>
      <c r="F17" s="18"/>
      <c r="G17" s="18"/>
      <c r="H17" s="83"/>
      <c r="I17" s="18"/>
      <c r="J17" s="18"/>
      <c r="K17" s="18"/>
      <c r="L17" s="18"/>
      <c r="M17" s="18"/>
      <c r="N17" s="18"/>
      <c r="O17" s="83"/>
      <c r="P17" s="18"/>
      <c r="Q17" s="18"/>
      <c r="R17" s="18"/>
      <c r="S17" s="18"/>
      <c r="T17" s="18"/>
      <c r="U17" s="18"/>
      <c r="V17" s="18"/>
      <c r="W17" s="18"/>
    </row>
    <row r="18" spans="1:23">
      <c r="A18" s="100" t="s">
        <v>256</v>
      </c>
      <c r="B18" s="18"/>
      <c r="C18" s="18"/>
      <c r="D18" s="18"/>
      <c r="E18" s="18"/>
      <c r="F18" s="18"/>
      <c r="G18" s="18"/>
      <c r="H18" s="83"/>
      <c r="I18" s="18"/>
      <c r="J18" s="18"/>
      <c r="K18" s="18"/>
      <c r="L18" s="18"/>
      <c r="M18" s="18"/>
      <c r="N18" s="18"/>
      <c r="O18" s="83"/>
      <c r="P18" s="18"/>
      <c r="Q18" s="18"/>
      <c r="R18" s="18"/>
      <c r="S18" s="18"/>
      <c r="T18" s="18"/>
      <c r="U18" s="18"/>
      <c r="V18" s="18"/>
      <c r="W18" s="18"/>
    </row>
    <row r="19" spans="1:23">
      <c r="A19" s="100" t="s">
        <v>257</v>
      </c>
      <c r="B19" s="18"/>
      <c r="C19" s="18"/>
      <c r="D19" s="18"/>
      <c r="E19" s="18"/>
      <c r="F19" s="18"/>
      <c r="G19" s="18"/>
      <c r="H19" s="83"/>
      <c r="I19" s="18"/>
      <c r="J19" s="18"/>
      <c r="K19" s="18"/>
      <c r="L19" s="18"/>
      <c r="M19" s="18"/>
      <c r="N19" s="18"/>
      <c r="O19" s="83"/>
      <c r="P19" s="18"/>
      <c r="Q19" s="18"/>
      <c r="R19" s="18"/>
      <c r="S19" s="18"/>
      <c r="T19" s="18"/>
      <c r="U19" s="18"/>
      <c r="V19" s="18"/>
      <c r="W19" s="18"/>
    </row>
    <row r="20" spans="1:23">
      <c r="A20" s="100" t="s">
        <v>258</v>
      </c>
      <c r="B20" s="18"/>
      <c r="C20" s="18"/>
      <c r="D20" s="18"/>
      <c r="E20" s="18"/>
      <c r="F20" s="18"/>
      <c r="G20" s="18"/>
      <c r="H20" s="83"/>
      <c r="I20" s="18"/>
      <c r="J20" s="18"/>
      <c r="K20" s="18"/>
      <c r="L20" s="18"/>
      <c r="M20" s="18"/>
      <c r="N20" s="18"/>
      <c r="O20" s="83"/>
      <c r="P20" s="18"/>
      <c r="Q20" s="18"/>
      <c r="R20" s="18"/>
      <c r="S20" s="18"/>
      <c r="T20" s="18"/>
      <c r="U20" s="18"/>
      <c r="V20" s="18"/>
      <c r="W20" s="18"/>
    </row>
    <row r="21" spans="1:23">
      <c r="A21" s="100" t="s">
        <v>259</v>
      </c>
      <c r="B21" s="18"/>
      <c r="C21" s="18"/>
      <c r="D21" s="18"/>
      <c r="E21" s="18"/>
      <c r="F21" s="18"/>
      <c r="G21" s="18"/>
      <c r="H21" s="83"/>
      <c r="I21" s="18"/>
      <c r="J21" s="18"/>
      <c r="K21" s="18"/>
      <c r="L21" s="18"/>
      <c r="M21" s="18"/>
      <c r="N21" s="18"/>
      <c r="O21" s="83"/>
      <c r="P21" s="18"/>
      <c r="Q21" s="18"/>
      <c r="R21" s="18"/>
      <c r="S21" s="18"/>
      <c r="T21" s="18"/>
      <c r="U21" s="18"/>
      <c r="V21" s="18"/>
      <c r="W21" s="18"/>
    </row>
    <row r="22" spans="1:23">
      <c r="A22" s="100" t="s">
        <v>260</v>
      </c>
      <c r="B22" s="18"/>
      <c r="C22" s="18"/>
      <c r="D22" s="18"/>
      <c r="E22" s="18"/>
      <c r="F22" s="18"/>
      <c r="G22" s="18"/>
      <c r="H22" s="83"/>
      <c r="I22" s="18"/>
      <c r="J22" s="18"/>
      <c r="K22" s="18"/>
      <c r="L22" s="18"/>
      <c r="M22" s="18"/>
      <c r="N22" s="18"/>
      <c r="O22" s="83"/>
      <c r="P22" s="18"/>
      <c r="Q22" s="18"/>
      <c r="R22" s="18"/>
      <c r="S22" s="18"/>
      <c r="T22" s="18"/>
      <c r="U22" s="18"/>
      <c r="V22" s="18"/>
      <c r="W22" s="18"/>
    </row>
    <row r="23" spans="1:23">
      <c r="A23" s="100" t="s">
        <v>261</v>
      </c>
      <c r="B23" s="18"/>
      <c r="C23" s="18"/>
      <c r="D23" s="18"/>
      <c r="E23" s="18"/>
      <c r="F23" s="18"/>
      <c r="G23" s="18"/>
      <c r="H23" s="83"/>
      <c r="I23" s="18"/>
      <c r="J23" s="18"/>
      <c r="K23" s="18"/>
      <c r="L23" s="18"/>
      <c r="M23" s="18"/>
      <c r="N23" s="18"/>
      <c r="O23" s="83"/>
      <c r="P23" s="18"/>
      <c r="Q23" s="18"/>
      <c r="R23" s="18"/>
      <c r="S23" s="18"/>
      <c r="T23" s="18"/>
      <c r="U23" s="18"/>
      <c r="V23" s="18"/>
      <c r="W23" s="18"/>
    </row>
    <row r="24" spans="1:23">
      <c r="A24" s="100" t="s">
        <v>262</v>
      </c>
      <c r="B24" s="18"/>
      <c r="C24" s="18"/>
      <c r="D24" s="18"/>
      <c r="E24" s="18"/>
      <c r="F24" s="18"/>
      <c r="G24" s="18"/>
      <c r="H24" s="83"/>
      <c r="I24" s="18"/>
      <c r="J24" s="18"/>
      <c r="K24" s="18"/>
      <c r="L24" s="18"/>
      <c r="M24" s="18"/>
      <c r="N24" s="18"/>
      <c r="O24" s="83"/>
      <c r="P24" s="18"/>
      <c r="Q24" s="18"/>
      <c r="R24" s="18"/>
      <c r="S24" s="18"/>
      <c r="T24" s="18"/>
      <c r="U24" s="18"/>
      <c r="V24" s="18"/>
      <c r="W24" s="18"/>
    </row>
    <row r="25" spans="1:23">
      <c r="A25" s="100" t="s">
        <v>263</v>
      </c>
      <c r="B25" s="18"/>
      <c r="C25" s="18"/>
      <c r="D25" s="18"/>
      <c r="E25" s="18"/>
      <c r="F25" s="18"/>
      <c r="G25" s="18"/>
      <c r="H25" s="83"/>
      <c r="I25" s="18"/>
      <c r="J25" s="18"/>
      <c r="K25" s="18"/>
      <c r="L25" s="18"/>
      <c r="M25" s="18"/>
      <c r="N25" s="18"/>
      <c r="O25" s="83"/>
      <c r="P25" s="18"/>
      <c r="Q25" s="18"/>
      <c r="R25" s="18"/>
      <c r="S25" s="18"/>
      <c r="T25" s="18"/>
      <c r="U25" s="18"/>
      <c r="V25" s="18"/>
      <c r="W25" s="18"/>
    </row>
    <row r="26" spans="1:23">
      <c r="A26" s="100" t="s">
        <v>264</v>
      </c>
      <c r="B26" s="18"/>
      <c r="C26" s="18"/>
      <c r="D26" s="18"/>
      <c r="E26" s="18"/>
      <c r="F26" s="18"/>
      <c r="G26" s="18"/>
      <c r="H26" s="83"/>
      <c r="I26" s="18"/>
      <c r="J26" s="18"/>
      <c r="K26" s="18"/>
      <c r="L26" s="18"/>
      <c r="M26" s="18"/>
      <c r="N26" s="18"/>
      <c r="O26" s="83"/>
      <c r="P26" s="18"/>
      <c r="Q26" s="18"/>
      <c r="R26" s="18"/>
      <c r="S26" s="18"/>
      <c r="T26" s="18"/>
      <c r="U26" s="18"/>
      <c r="V26" s="18"/>
      <c r="W26" s="18"/>
    </row>
    <row r="27" spans="1:23">
      <c r="A27" s="100" t="s">
        <v>265</v>
      </c>
      <c r="B27" s="18"/>
      <c r="C27" s="18"/>
      <c r="D27" s="18"/>
      <c r="E27" s="18"/>
      <c r="F27" s="18"/>
      <c r="G27" s="18"/>
      <c r="H27" s="83"/>
      <c r="I27" s="18"/>
      <c r="J27" s="18"/>
      <c r="K27" s="18"/>
      <c r="L27" s="18"/>
      <c r="M27" s="18"/>
      <c r="N27" s="18"/>
      <c r="O27" s="83"/>
      <c r="P27" s="18"/>
      <c r="Q27" s="18"/>
      <c r="R27" s="18"/>
      <c r="S27" s="18"/>
      <c r="T27" s="18"/>
      <c r="U27" s="18"/>
      <c r="V27" s="18"/>
      <c r="W27" s="18"/>
    </row>
    <row r="28" spans="1:23">
      <c r="A28" s="100" t="s">
        <v>266</v>
      </c>
      <c r="B28" s="18"/>
      <c r="C28" s="18"/>
      <c r="D28" s="18"/>
      <c r="E28" s="18"/>
      <c r="F28" s="18"/>
      <c r="G28" s="18"/>
      <c r="H28" s="83"/>
      <c r="I28" s="18"/>
      <c r="J28" s="18"/>
      <c r="K28" s="18"/>
      <c r="L28" s="18"/>
      <c r="M28" s="18"/>
      <c r="N28" s="18"/>
      <c r="O28" s="83"/>
      <c r="P28" s="18"/>
      <c r="Q28" s="18"/>
      <c r="R28" s="18"/>
      <c r="S28" s="18"/>
      <c r="T28" s="18"/>
      <c r="U28" s="18"/>
      <c r="V28" s="18"/>
      <c r="W28" s="18"/>
    </row>
    <row r="29" spans="1:23">
      <c r="A29" s="100" t="s">
        <v>267</v>
      </c>
      <c r="B29" s="18"/>
      <c r="C29" s="18"/>
      <c r="D29" s="18"/>
      <c r="E29" s="18"/>
      <c r="F29" s="18"/>
      <c r="G29" s="18"/>
      <c r="H29" s="83"/>
      <c r="I29" s="18"/>
      <c r="J29" s="18"/>
      <c r="K29" s="18"/>
      <c r="L29" s="18"/>
      <c r="M29" s="18"/>
      <c r="N29" s="18"/>
      <c r="O29" s="83"/>
      <c r="P29" s="18"/>
      <c r="Q29" s="18"/>
      <c r="R29" s="18"/>
      <c r="S29" s="18"/>
      <c r="T29" s="18"/>
      <c r="U29" s="18"/>
      <c r="V29" s="18"/>
      <c r="W29" s="18"/>
    </row>
    <row r="30" spans="1:23">
      <c r="A30" s="100" t="s">
        <v>268</v>
      </c>
      <c r="B30" s="18"/>
      <c r="C30" s="18"/>
      <c r="D30" s="18"/>
      <c r="E30" s="18"/>
      <c r="F30" s="18"/>
      <c r="G30" s="18"/>
      <c r="H30" s="83"/>
      <c r="I30" s="18"/>
      <c r="J30" s="18"/>
      <c r="K30" s="18"/>
      <c r="L30" s="18"/>
      <c r="M30" s="18"/>
      <c r="N30" s="18"/>
      <c r="O30" s="83"/>
      <c r="P30" s="18"/>
      <c r="Q30" s="18"/>
      <c r="R30" s="18"/>
      <c r="S30" s="18"/>
      <c r="T30" s="18"/>
      <c r="U30" s="18"/>
      <c r="V30" s="18"/>
      <c r="W30" s="18"/>
    </row>
    <row r="31" spans="1:23">
      <c r="A31" s="18"/>
      <c r="B31" s="18"/>
      <c r="C31" s="18"/>
      <c r="D31" s="18"/>
      <c r="E31" s="18"/>
      <c r="F31" s="18"/>
      <c r="G31" s="18"/>
      <c r="H31" s="83"/>
      <c r="I31" s="18"/>
      <c r="J31" s="18"/>
      <c r="K31" s="18"/>
      <c r="L31" s="18"/>
      <c r="M31" s="18"/>
      <c r="N31" s="18"/>
      <c r="O31" s="83"/>
      <c r="P31" s="18"/>
      <c r="Q31" s="18"/>
      <c r="R31" s="18"/>
      <c r="S31" s="18"/>
      <c r="T31" s="18"/>
      <c r="U31" s="18"/>
      <c r="V31" s="18"/>
      <c r="W31" s="18"/>
    </row>
    <row r="32" spans="1:23">
      <c r="A32" s="18"/>
      <c r="B32" s="18"/>
      <c r="C32" s="18"/>
      <c r="D32" s="18"/>
      <c r="E32" s="18"/>
      <c r="F32" s="18"/>
      <c r="G32" s="18"/>
      <c r="H32" s="83"/>
      <c r="I32" s="18"/>
      <c r="J32" s="18"/>
      <c r="K32" s="18"/>
      <c r="L32" s="18"/>
      <c r="M32" s="18"/>
      <c r="N32" s="18"/>
      <c r="O32" s="83"/>
      <c r="P32" s="18"/>
      <c r="Q32" s="18"/>
      <c r="R32" s="18"/>
      <c r="S32" s="18"/>
      <c r="T32" s="18"/>
      <c r="U32" s="18"/>
      <c r="V32" s="18"/>
      <c r="W32" s="18"/>
    </row>
    <row r="33" spans="1:23">
      <c r="A33" s="18"/>
      <c r="B33" s="18"/>
      <c r="C33" s="18"/>
      <c r="D33" s="18"/>
      <c r="E33" s="18"/>
      <c r="F33" s="18"/>
      <c r="G33" s="18"/>
      <c r="H33" s="83"/>
      <c r="I33" s="18"/>
      <c r="J33" s="18"/>
      <c r="K33" s="18"/>
      <c r="L33" s="18"/>
      <c r="M33" s="18"/>
      <c r="N33" s="18"/>
      <c r="O33" s="83"/>
      <c r="P33" s="18"/>
      <c r="Q33" s="18"/>
      <c r="R33" s="18"/>
      <c r="S33" s="18"/>
      <c r="T33" s="18"/>
      <c r="U33" s="18"/>
      <c r="V33" s="18"/>
      <c r="W33" s="18"/>
    </row>
    <row r="34" spans="1:23">
      <c r="A34" s="18"/>
      <c r="B34" s="18"/>
      <c r="C34" s="18"/>
      <c r="D34" s="18"/>
      <c r="E34" s="18"/>
      <c r="F34" s="18"/>
      <c r="G34" s="18"/>
      <c r="H34" s="83"/>
      <c r="I34" s="18"/>
      <c r="J34" s="18"/>
      <c r="K34" s="18"/>
      <c r="L34" s="18"/>
      <c r="M34" s="18"/>
      <c r="N34" s="18"/>
      <c r="O34" s="83"/>
      <c r="P34" s="18"/>
      <c r="Q34" s="18"/>
      <c r="R34" s="18"/>
      <c r="S34" s="18"/>
      <c r="T34" s="18"/>
      <c r="U34" s="18"/>
      <c r="V34" s="18"/>
      <c r="W34" s="18"/>
    </row>
    <row r="35" spans="1:23">
      <c r="A35" s="18"/>
      <c r="B35" s="18"/>
      <c r="C35" s="18"/>
      <c r="D35" s="18"/>
      <c r="E35" s="18"/>
      <c r="F35" s="18"/>
      <c r="G35" s="18"/>
      <c r="H35" s="83"/>
      <c r="I35" s="18"/>
      <c r="J35" s="18"/>
      <c r="K35" s="18"/>
      <c r="L35" s="18"/>
      <c r="M35" s="18"/>
      <c r="N35" s="18"/>
      <c r="O35" s="83"/>
      <c r="P35" s="18"/>
      <c r="Q35" s="18"/>
      <c r="R35" s="18"/>
      <c r="S35" s="18"/>
      <c r="T35" s="18"/>
      <c r="U35" s="18"/>
      <c r="V35" s="18"/>
      <c r="W35" s="18"/>
    </row>
    <row r="36" spans="1:23">
      <c r="A36" s="18"/>
      <c r="B36" s="18"/>
      <c r="C36" s="18"/>
      <c r="D36" s="18"/>
      <c r="E36" s="18"/>
      <c r="F36" s="18"/>
      <c r="G36" s="18"/>
      <c r="H36" s="83"/>
      <c r="I36" s="18"/>
      <c r="J36" s="18"/>
      <c r="K36" s="18"/>
      <c r="L36" s="18"/>
      <c r="M36" s="18"/>
      <c r="N36" s="18"/>
      <c r="O36" s="83"/>
      <c r="P36" s="18"/>
      <c r="Q36" s="18"/>
      <c r="R36" s="18"/>
      <c r="S36" s="18"/>
      <c r="T36" s="18"/>
      <c r="U36" s="18"/>
      <c r="V36" s="18"/>
      <c r="W36" s="18"/>
    </row>
    <row r="37" spans="1:23">
      <c r="A37" s="18"/>
      <c r="B37" s="18"/>
      <c r="C37" s="18"/>
      <c r="D37" s="18"/>
      <c r="E37" s="18"/>
      <c r="F37" s="18"/>
      <c r="G37" s="18"/>
      <c r="H37" s="83"/>
      <c r="I37" s="18"/>
      <c r="J37" s="18"/>
      <c r="K37" s="18"/>
      <c r="L37" s="18"/>
      <c r="M37" s="18"/>
      <c r="N37" s="18"/>
      <c r="O37" s="83"/>
      <c r="P37" s="18"/>
      <c r="Q37" s="18"/>
      <c r="R37" s="18"/>
      <c r="S37" s="18"/>
      <c r="T37" s="18"/>
      <c r="U37" s="18"/>
      <c r="V37" s="18"/>
      <c r="W37" s="18"/>
    </row>
    <row r="38" spans="1:23">
      <c r="A38" s="18"/>
      <c r="B38" s="18"/>
      <c r="C38" s="18"/>
      <c r="D38" s="18"/>
      <c r="E38" s="18"/>
      <c r="F38" s="18"/>
      <c r="G38" s="18"/>
      <c r="H38" s="83"/>
      <c r="I38" s="18"/>
      <c r="J38" s="18"/>
      <c r="K38" s="18"/>
      <c r="L38" s="18"/>
      <c r="M38" s="18"/>
      <c r="N38" s="18"/>
      <c r="O38" s="83"/>
      <c r="P38" s="18"/>
      <c r="Q38" s="18"/>
      <c r="R38" s="18"/>
      <c r="S38" s="18"/>
      <c r="T38" s="18"/>
      <c r="U38" s="18"/>
      <c r="V38" s="18"/>
      <c r="W38" s="18"/>
    </row>
    <row r="39" spans="1:23">
      <c r="A39" s="18"/>
      <c r="B39" s="18"/>
      <c r="C39" s="18"/>
      <c r="D39" s="18"/>
      <c r="E39" s="18"/>
      <c r="F39" s="18"/>
      <c r="G39" s="18"/>
      <c r="H39" s="83"/>
      <c r="I39" s="18"/>
      <c r="J39" s="18"/>
      <c r="K39" s="18"/>
      <c r="L39" s="18"/>
      <c r="M39" s="18"/>
      <c r="N39" s="18"/>
      <c r="O39" s="83"/>
      <c r="P39" s="18"/>
      <c r="Q39" s="18"/>
      <c r="R39" s="18"/>
      <c r="S39" s="18"/>
      <c r="T39" s="18"/>
      <c r="U39" s="18"/>
      <c r="V39" s="18"/>
      <c r="W39" s="18"/>
    </row>
    <row r="40" spans="1:23">
      <c r="A40" s="18"/>
      <c r="B40" s="18"/>
      <c r="C40" s="18"/>
      <c r="D40" s="18"/>
      <c r="E40" s="18"/>
      <c r="F40" s="18"/>
      <c r="G40" s="18"/>
      <c r="H40" s="83"/>
      <c r="I40" s="18"/>
      <c r="J40" s="18"/>
      <c r="K40" s="18"/>
      <c r="L40" s="18"/>
      <c r="M40" s="18"/>
      <c r="N40" s="18"/>
      <c r="O40" s="83"/>
      <c r="P40" s="18"/>
      <c r="Q40" s="18"/>
      <c r="R40" s="18"/>
      <c r="S40" s="18"/>
      <c r="T40" s="18"/>
      <c r="U40" s="18"/>
      <c r="V40" s="18"/>
      <c r="W40" s="18"/>
    </row>
    <row r="41" spans="1:23">
      <c r="A41" s="18"/>
      <c r="B41" s="18"/>
      <c r="C41" s="18"/>
      <c r="D41" s="18"/>
      <c r="E41" s="18"/>
      <c r="F41" s="18"/>
      <c r="G41" s="18"/>
      <c r="H41" s="83"/>
      <c r="I41" s="18"/>
      <c r="J41" s="18"/>
      <c r="K41" s="18"/>
      <c r="L41" s="18"/>
      <c r="M41" s="18"/>
      <c r="N41" s="18"/>
      <c r="O41" s="83"/>
      <c r="P41" s="18"/>
      <c r="Q41" s="18"/>
      <c r="R41" s="18"/>
      <c r="S41" s="18"/>
      <c r="T41" s="18"/>
      <c r="U41" s="18"/>
      <c r="V41" s="18"/>
      <c r="W41" s="18"/>
    </row>
    <row r="42" spans="1:23">
      <c r="A42" s="18"/>
      <c r="B42" s="18"/>
      <c r="C42" s="18"/>
      <c r="D42" s="18"/>
      <c r="E42" s="18"/>
      <c r="F42" s="18"/>
      <c r="G42" s="18"/>
      <c r="H42" s="83"/>
      <c r="I42" s="18"/>
      <c r="J42" s="18"/>
      <c r="K42" s="18"/>
      <c r="L42" s="18"/>
      <c r="M42" s="18"/>
      <c r="N42" s="18"/>
      <c r="O42" s="83"/>
      <c r="P42" s="18"/>
      <c r="Q42" s="18"/>
      <c r="R42" s="18"/>
      <c r="S42" s="18"/>
      <c r="T42" s="18"/>
      <c r="U42" s="18"/>
      <c r="V42" s="18"/>
      <c r="W42" s="18"/>
    </row>
    <row r="43" spans="1:23">
      <c r="A43" s="18"/>
      <c r="B43" s="18"/>
      <c r="C43" s="18"/>
      <c r="D43" s="18"/>
      <c r="E43" s="18"/>
      <c r="F43" s="18"/>
      <c r="G43" s="18"/>
      <c r="H43" s="83"/>
      <c r="I43" s="18"/>
      <c r="J43" s="18"/>
      <c r="K43" s="18"/>
      <c r="L43" s="18"/>
      <c r="M43" s="18"/>
      <c r="N43" s="18"/>
      <c r="O43" s="83"/>
      <c r="P43" s="18"/>
      <c r="Q43" s="18"/>
      <c r="R43" s="18"/>
      <c r="S43" s="18"/>
      <c r="T43" s="18"/>
      <c r="U43" s="18"/>
      <c r="V43" s="18"/>
      <c r="W43" s="18"/>
    </row>
    <row r="44" spans="1:23">
      <c r="A44" s="18"/>
      <c r="B44" s="18"/>
      <c r="C44" s="18"/>
      <c r="D44" s="18"/>
      <c r="E44" s="18"/>
      <c r="F44" s="18"/>
      <c r="G44" s="18"/>
      <c r="H44" s="83"/>
      <c r="I44" s="18"/>
      <c r="J44" s="18"/>
      <c r="K44" s="18"/>
      <c r="L44" s="18"/>
      <c r="M44" s="18"/>
      <c r="N44" s="18"/>
      <c r="O44" s="83"/>
      <c r="P44" s="18"/>
      <c r="Q44" s="18"/>
      <c r="R44" s="18"/>
      <c r="S44" s="18"/>
      <c r="T44" s="18"/>
      <c r="U44" s="18"/>
      <c r="V44" s="18"/>
      <c r="W44" s="18"/>
    </row>
    <row r="45" spans="1:23">
      <c r="A45" s="18"/>
      <c r="B45" s="18"/>
      <c r="C45" s="18"/>
      <c r="D45" s="18"/>
      <c r="E45" s="18"/>
      <c r="F45" s="18"/>
      <c r="G45" s="18"/>
      <c r="H45" s="83"/>
      <c r="I45" s="18"/>
      <c r="J45" s="18"/>
      <c r="K45" s="18"/>
      <c r="L45" s="18"/>
      <c r="M45" s="18"/>
      <c r="N45" s="18"/>
      <c r="O45" s="83"/>
      <c r="P45" s="18"/>
      <c r="Q45" s="18"/>
      <c r="R45" s="18"/>
      <c r="S45" s="18"/>
      <c r="T45" s="18"/>
      <c r="U45" s="18"/>
      <c r="V45" s="18"/>
      <c r="W45" s="18"/>
    </row>
    <row r="46" spans="1:23">
      <c r="A46" s="18"/>
      <c r="B46" s="18"/>
      <c r="C46" s="18"/>
      <c r="D46" s="18"/>
      <c r="E46" s="18"/>
      <c r="F46" s="18"/>
      <c r="G46" s="18"/>
      <c r="H46" s="83"/>
      <c r="I46" s="18"/>
      <c r="J46" s="18"/>
      <c r="K46" s="18"/>
      <c r="L46" s="18"/>
      <c r="M46" s="18"/>
      <c r="N46" s="18"/>
      <c r="O46" s="83"/>
      <c r="P46" s="18"/>
      <c r="Q46" s="18"/>
      <c r="R46" s="18"/>
      <c r="S46" s="18"/>
      <c r="T46" s="18"/>
      <c r="U46" s="18"/>
      <c r="V46" s="18"/>
      <c r="W46" s="18"/>
    </row>
    <row r="47" spans="1:23">
      <c r="A47" s="18"/>
      <c r="B47" s="18"/>
      <c r="C47" s="18"/>
      <c r="D47" s="18"/>
      <c r="E47" s="18"/>
      <c r="F47" s="18"/>
      <c r="G47" s="18"/>
      <c r="H47" s="83"/>
      <c r="I47" s="18"/>
      <c r="J47" s="18"/>
      <c r="K47" s="18"/>
      <c r="L47" s="18"/>
      <c r="M47" s="18"/>
      <c r="N47" s="18"/>
      <c r="O47" s="83"/>
      <c r="P47" s="18"/>
      <c r="Q47" s="18"/>
      <c r="R47" s="18"/>
      <c r="S47" s="18"/>
      <c r="T47" s="18"/>
      <c r="U47" s="18"/>
      <c r="V47" s="18"/>
      <c r="W47" s="18"/>
    </row>
    <row r="48" spans="1:23">
      <c r="A48" s="18"/>
      <c r="B48" s="18"/>
      <c r="C48" s="18"/>
      <c r="D48" s="18"/>
      <c r="E48" s="18"/>
      <c r="F48" s="18"/>
      <c r="G48" s="18"/>
      <c r="H48" s="83"/>
      <c r="I48" s="18"/>
      <c r="J48" s="18"/>
      <c r="K48" s="18"/>
      <c r="L48" s="18"/>
      <c r="M48" s="18"/>
      <c r="N48" s="18"/>
      <c r="O48" s="83"/>
      <c r="P48" s="18"/>
      <c r="Q48" s="18"/>
      <c r="R48" s="18"/>
      <c r="S48" s="18"/>
      <c r="T48" s="18"/>
      <c r="U48" s="18"/>
      <c r="V48" s="18"/>
      <c r="W48" s="18"/>
    </row>
    <row r="49" spans="1:23">
      <c r="A49" s="18"/>
      <c r="B49" s="18"/>
      <c r="C49" s="18"/>
      <c r="D49" s="18"/>
      <c r="E49" s="18"/>
      <c r="F49" s="18"/>
      <c r="G49" s="18"/>
      <c r="H49" s="83"/>
      <c r="I49" s="18"/>
      <c r="J49" s="18"/>
      <c r="K49" s="18"/>
      <c r="L49" s="18"/>
      <c r="M49" s="18"/>
      <c r="N49" s="18"/>
      <c r="O49" s="83"/>
      <c r="P49" s="18"/>
      <c r="Q49" s="18"/>
      <c r="R49" s="18"/>
      <c r="S49" s="18"/>
      <c r="T49" s="18"/>
      <c r="U49" s="18"/>
      <c r="V49" s="18"/>
      <c r="W49" s="18"/>
    </row>
    <row r="50" spans="1:23">
      <c r="A50" s="18"/>
      <c r="B50" s="18"/>
      <c r="C50" s="18"/>
      <c r="D50" s="18"/>
      <c r="E50" s="18"/>
      <c r="F50" s="18"/>
      <c r="G50" s="18"/>
      <c r="H50" s="83"/>
      <c r="I50" s="18"/>
      <c r="J50" s="18"/>
      <c r="K50" s="18"/>
      <c r="L50" s="18"/>
      <c r="M50" s="18"/>
      <c r="N50" s="18"/>
      <c r="O50" s="83"/>
      <c r="P50" s="18"/>
      <c r="Q50" s="18"/>
      <c r="R50" s="18"/>
      <c r="S50" s="18"/>
      <c r="T50" s="18"/>
      <c r="U50" s="18"/>
      <c r="V50" s="18"/>
      <c r="W50" s="18"/>
    </row>
    <row r="51" spans="1:23">
      <c r="A51" s="18"/>
      <c r="B51" s="18"/>
      <c r="C51" s="18"/>
      <c r="D51" s="18"/>
      <c r="E51" s="18"/>
      <c r="F51" s="18"/>
      <c r="G51" s="18"/>
      <c r="H51" s="83"/>
      <c r="I51" s="18"/>
      <c r="J51" s="18"/>
      <c r="K51" s="18"/>
      <c r="L51" s="18"/>
      <c r="M51" s="18"/>
      <c r="N51" s="18"/>
      <c r="O51" s="83"/>
      <c r="P51" s="18"/>
      <c r="Q51" s="18"/>
      <c r="R51" s="18"/>
      <c r="S51" s="18"/>
      <c r="T51" s="18"/>
      <c r="U51" s="18"/>
      <c r="V51" s="18"/>
      <c r="W51" s="18"/>
    </row>
    <row r="52" spans="1:23">
      <c r="A52" s="18"/>
      <c r="B52" s="18"/>
      <c r="C52" s="18"/>
      <c r="D52" s="18"/>
      <c r="E52" s="18"/>
      <c r="F52" s="18"/>
      <c r="G52" s="18"/>
      <c r="H52" s="83"/>
      <c r="I52" s="18"/>
      <c r="J52" s="18"/>
      <c r="K52" s="18"/>
      <c r="L52" s="18"/>
      <c r="M52" s="18"/>
      <c r="N52" s="18"/>
      <c r="O52" s="83"/>
      <c r="P52" s="18"/>
      <c r="Q52" s="18"/>
      <c r="R52" s="18"/>
      <c r="S52" s="18"/>
      <c r="T52" s="18"/>
      <c r="U52" s="18"/>
      <c r="V52" s="18"/>
      <c r="W52" s="18"/>
    </row>
    <row r="53" spans="1:23">
      <c r="A53" s="18"/>
      <c r="B53" s="18"/>
      <c r="C53" s="18"/>
      <c r="D53" s="18"/>
      <c r="E53" s="18"/>
      <c r="F53" s="18"/>
      <c r="G53" s="18"/>
      <c r="H53" s="83"/>
      <c r="I53" s="18"/>
      <c r="J53" s="18"/>
      <c r="K53" s="18"/>
      <c r="L53" s="18"/>
      <c r="M53" s="18"/>
      <c r="N53" s="18"/>
      <c r="O53" s="83"/>
      <c r="P53" s="18"/>
      <c r="Q53" s="18"/>
      <c r="R53" s="18"/>
      <c r="S53" s="18"/>
      <c r="T53" s="18"/>
      <c r="U53" s="18"/>
      <c r="V53" s="18"/>
      <c r="W53" s="18"/>
    </row>
    <row r="54" spans="1:23">
      <c r="A54" s="18"/>
      <c r="B54" s="18"/>
      <c r="C54" s="18"/>
      <c r="D54" s="18"/>
      <c r="E54" s="18"/>
      <c r="F54" s="18"/>
      <c r="G54" s="18"/>
      <c r="H54" s="83"/>
      <c r="I54" s="18"/>
      <c r="J54" s="18"/>
      <c r="K54" s="18"/>
      <c r="L54" s="18"/>
      <c r="M54" s="18"/>
      <c r="N54" s="18"/>
      <c r="O54" s="83"/>
      <c r="P54" s="18"/>
      <c r="Q54" s="18"/>
      <c r="R54" s="18"/>
      <c r="S54" s="18"/>
      <c r="T54" s="18"/>
      <c r="U54" s="18"/>
      <c r="V54" s="18"/>
      <c r="W54" s="18"/>
    </row>
    <row r="55" spans="1:23">
      <c r="A55" s="18"/>
      <c r="B55" s="18"/>
      <c r="C55" s="18"/>
      <c r="D55" s="18"/>
      <c r="E55" s="18"/>
      <c r="F55" s="18"/>
      <c r="G55" s="18"/>
      <c r="H55" s="83"/>
      <c r="I55" s="18"/>
      <c r="J55" s="18"/>
      <c r="K55" s="18"/>
      <c r="L55" s="18"/>
      <c r="M55" s="18"/>
      <c r="N55" s="18"/>
      <c r="O55" s="83"/>
      <c r="P55" s="18"/>
      <c r="Q55" s="18"/>
      <c r="R55" s="18"/>
      <c r="S55" s="18"/>
      <c r="T55" s="18"/>
      <c r="U55" s="18"/>
      <c r="V55" s="18"/>
      <c r="W55" s="18"/>
    </row>
    <row r="56" spans="1:23">
      <c r="A56" s="18"/>
      <c r="B56" s="18"/>
      <c r="C56" s="18"/>
      <c r="D56" s="18"/>
      <c r="E56" s="18"/>
      <c r="F56" s="18"/>
      <c r="G56" s="18"/>
      <c r="H56" s="83"/>
      <c r="I56" s="18"/>
      <c r="J56" s="18"/>
      <c r="K56" s="18"/>
      <c r="L56" s="18"/>
      <c r="M56" s="18"/>
      <c r="N56" s="18"/>
      <c r="O56" s="83"/>
      <c r="P56" s="18"/>
      <c r="Q56" s="18"/>
      <c r="R56" s="18"/>
      <c r="S56" s="18"/>
      <c r="T56" s="18"/>
      <c r="U56" s="18"/>
      <c r="V56" s="18"/>
      <c r="W56" s="18"/>
    </row>
    <row r="57" spans="1:23">
      <c r="A57" s="18"/>
      <c r="B57" s="18"/>
      <c r="C57" s="18"/>
      <c r="D57" s="18"/>
      <c r="E57" s="18"/>
      <c r="F57" s="18"/>
      <c r="G57" s="18"/>
      <c r="H57" s="83"/>
      <c r="I57" s="18"/>
      <c r="J57" s="18"/>
      <c r="K57" s="18"/>
      <c r="L57" s="18"/>
      <c r="M57" s="18"/>
      <c r="N57" s="18"/>
      <c r="O57" s="83"/>
      <c r="P57" s="18"/>
      <c r="Q57" s="18"/>
      <c r="R57" s="18"/>
      <c r="S57" s="18"/>
      <c r="T57" s="18"/>
      <c r="U57" s="18"/>
      <c r="V57" s="18"/>
      <c r="W57" s="18"/>
    </row>
    <row r="58" spans="1:23">
      <c r="A58" s="18"/>
      <c r="B58" s="18"/>
      <c r="C58" s="18"/>
      <c r="D58" s="18"/>
      <c r="E58" s="18"/>
      <c r="F58" s="18"/>
      <c r="G58" s="18"/>
      <c r="H58" s="83"/>
      <c r="I58" s="18"/>
      <c r="J58" s="18"/>
      <c r="K58" s="18"/>
      <c r="L58" s="18"/>
      <c r="M58" s="18"/>
      <c r="N58" s="18"/>
      <c r="O58" s="83"/>
      <c r="P58" s="18"/>
      <c r="Q58" s="18"/>
      <c r="R58" s="18"/>
      <c r="S58" s="18"/>
      <c r="T58" s="18"/>
      <c r="U58" s="18"/>
      <c r="V58" s="18"/>
      <c r="W58" s="18"/>
    </row>
    <row r="59" spans="1:23">
      <c r="A59" s="18"/>
      <c r="B59" s="18"/>
      <c r="C59" s="18"/>
      <c r="D59" s="18"/>
      <c r="E59" s="18"/>
      <c r="F59" s="18"/>
      <c r="G59" s="18"/>
      <c r="H59" s="83"/>
      <c r="I59" s="18"/>
      <c r="J59" s="18"/>
      <c r="K59" s="18"/>
      <c r="L59" s="18"/>
      <c r="M59" s="18"/>
      <c r="N59" s="18"/>
      <c r="O59" s="83"/>
      <c r="P59" s="18"/>
      <c r="Q59" s="18"/>
      <c r="R59" s="18"/>
      <c r="S59" s="18"/>
      <c r="T59" s="18"/>
      <c r="U59" s="18"/>
      <c r="V59" s="18"/>
      <c r="W59" s="18"/>
    </row>
    <row r="60" spans="1:23">
      <c r="A60" s="18"/>
      <c r="B60" s="18"/>
      <c r="C60" s="18"/>
      <c r="D60" s="18"/>
      <c r="E60" s="18"/>
      <c r="F60" s="18"/>
      <c r="G60" s="18"/>
      <c r="H60" s="83"/>
      <c r="I60" s="18"/>
      <c r="J60" s="18"/>
      <c r="K60" s="18"/>
      <c r="L60" s="18"/>
      <c r="M60" s="18"/>
      <c r="N60" s="18"/>
      <c r="O60" s="83"/>
      <c r="P60" s="18"/>
      <c r="Q60" s="18"/>
      <c r="R60" s="18"/>
      <c r="S60" s="18"/>
      <c r="T60" s="18"/>
      <c r="U60" s="18"/>
      <c r="V60" s="18"/>
      <c r="W60" s="18"/>
    </row>
    <row r="61" spans="1:23">
      <c r="A61" s="18"/>
      <c r="B61" s="18"/>
      <c r="C61" s="18"/>
      <c r="D61" s="18"/>
      <c r="E61" s="18"/>
      <c r="F61" s="18"/>
      <c r="G61" s="18"/>
      <c r="H61" s="83"/>
      <c r="I61" s="18"/>
      <c r="J61" s="18"/>
      <c r="K61" s="18"/>
      <c r="L61" s="18"/>
      <c r="M61" s="18"/>
      <c r="N61" s="18"/>
      <c r="O61" s="83"/>
      <c r="P61" s="18"/>
      <c r="Q61" s="18"/>
      <c r="R61" s="18"/>
      <c r="S61" s="18"/>
      <c r="T61" s="18"/>
      <c r="U61" s="18"/>
      <c r="V61" s="18"/>
      <c r="W61" s="18"/>
    </row>
    <row r="62" spans="1:23">
      <c r="A62" s="18"/>
      <c r="B62" s="18"/>
      <c r="C62" s="18"/>
      <c r="D62" s="18"/>
      <c r="E62" s="18"/>
      <c r="F62" s="18"/>
      <c r="G62" s="18"/>
      <c r="H62" s="83"/>
      <c r="I62" s="18"/>
      <c r="J62" s="18"/>
      <c r="K62" s="18"/>
      <c r="L62" s="18"/>
      <c r="M62" s="18"/>
      <c r="N62" s="18"/>
      <c r="O62" s="83"/>
      <c r="P62" s="18"/>
      <c r="Q62" s="18"/>
      <c r="R62" s="18"/>
      <c r="S62" s="18"/>
      <c r="T62" s="18"/>
      <c r="U62" s="18"/>
      <c r="V62" s="18"/>
      <c r="W62" s="18"/>
    </row>
    <row r="63" spans="1:23">
      <c r="A63" s="18"/>
      <c r="B63" s="18"/>
      <c r="C63" s="18"/>
      <c r="D63" s="18"/>
      <c r="E63" s="18"/>
      <c r="F63" s="18"/>
      <c r="G63" s="18"/>
      <c r="H63" s="83"/>
      <c r="I63" s="18"/>
      <c r="J63" s="18"/>
      <c r="K63" s="18"/>
      <c r="L63" s="18"/>
      <c r="M63" s="18"/>
      <c r="N63" s="18"/>
      <c r="O63" s="83"/>
      <c r="P63" s="18"/>
      <c r="Q63" s="18"/>
      <c r="R63" s="18"/>
      <c r="S63" s="18"/>
      <c r="T63" s="18"/>
      <c r="U63" s="18"/>
      <c r="V63" s="18"/>
      <c r="W63" s="18"/>
    </row>
    <row r="64" spans="1:23">
      <c r="A64" s="18"/>
      <c r="B64" s="18"/>
      <c r="C64" s="18"/>
      <c r="D64" s="18"/>
      <c r="E64" s="18"/>
      <c r="F64" s="18"/>
      <c r="G64" s="18"/>
      <c r="H64" s="83"/>
      <c r="I64" s="18"/>
      <c r="J64" s="18"/>
      <c r="K64" s="18"/>
      <c r="L64" s="18"/>
      <c r="M64" s="18"/>
      <c r="N64" s="18"/>
      <c r="O64" s="83"/>
      <c r="P64" s="18"/>
      <c r="Q64" s="18"/>
      <c r="R64" s="18"/>
      <c r="S64" s="18"/>
      <c r="T64" s="18"/>
      <c r="U64" s="18"/>
      <c r="V64" s="18"/>
      <c r="W64" s="18"/>
    </row>
    <row r="65" spans="1:23">
      <c r="A65" s="18"/>
      <c r="B65" s="18"/>
      <c r="C65" s="18"/>
      <c r="D65" s="18"/>
      <c r="E65" s="18"/>
      <c r="F65" s="18"/>
      <c r="G65" s="18"/>
      <c r="H65" s="83"/>
      <c r="I65" s="18"/>
      <c r="J65" s="18"/>
      <c r="K65" s="18"/>
      <c r="L65" s="18"/>
      <c r="M65" s="18"/>
      <c r="N65" s="18"/>
      <c r="O65" s="83"/>
      <c r="P65" s="18"/>
      <c r="Q65" s="18"/>
      <c r="R65" s="18"/>
      <c r="S65" s="18"/>
      <c r="T65" s="18"/>
      <c r="U65" s="18"/>
      <c r="V65" s="18"/>
      <c r="W65" s="18"/>
    </row>
    <row r="66" spans="1:23">
      <c r="A66" s="18"/>
      <c r="B66" s="18"/>
      <c r="C66" s="18"/>
      <c r="D66" s="18"/>
      <c r="E66" s="18"/>
      <c r="F66" s="18"/>
      <c r="G66" s="18"/>
      <c r="H66" s="83"/>
      <c r="I66" s="18"/>
      <c r="J66" s="18"/>
      <c r="K66" s="18"/>
      <c r="L66" s="18"/>
      <c r="M66" s="18"/>
      <c r="N66" s="18"/>
      <c r="O66" s="83"/>
      <c r="P66" s="18"/>
      <c r="Q66" s="18"/>
      <c r="R66" s="18"/>
      <c r="S66" s="18"/>
      <c r="T66" s="18"/>
      <c r="U66" s="18"/>
      <c r="V66" s="18"/>
      <c r="W66" s="18"/>
    </row>
    <row r="67" spans="1:23">
      <c r="A67" s="18"/>
      <c r="B67" s="18"/>
      <c r="C67" s="18"/>
      <c r="D67" s="18"/>
      <c r="E67" s="18"/>
      <c r="F67" s="18"/>
      <c r="G67" s="18"/>
      <c r="H67" s="83"/>
      <c r="I67" s="18"/>
      <c r="J67" s="18"/>
      <c r="K67" s="18"/>
      <c r="L67" s="18"/>
      <c r="M67" s="18"/>
      <c r="N67" s="18"/>
      <c r="O67" s="83"/>
      <c r="P67" s="18"/>
      <c r="Q67" s="18"/>
      <c r="R67" s="18"/>
      <c r="S67" s="18"/>
      <c r="T67" s="18"/>
      <c r="U67" s="18"/>
      <c r="V67" s="18"/>
      <c r="W67" s="18"/>
    </row>
    <row r="68" spans="1:23">
      <c r="A68" s="18"/>
      <c r="B68" s="18"/>
      <c r="C68" s="18"/>
      <c r="D68" s="18"/>
      <c r="E68" s="18"/>
      <c r="F68" s="18"/>
      <c r="G68" s="18"/>
      <c r="H68" s="83"/>
      <c r="I68" s="18"/>
      <c r="J68" s="18"/>
      <c r="K68" s="18"/>
      <c r="L68" s="18"/>
      <c r="M68" s="18"/>
      <c r="N68" s="18"/>
      <c r="O68" s="83"/>
      <c r="P68" s="18"/>
      <c r="Q68" s="18"/>
      <c r="R68" s="18"/>
      <c r="S68" s="18"/>
      <c r="T68" s="18"/>
      <c r="U68" s="18"/>
      <c r="V68" s="18"/>
      <c r="W68" s="18"/>
    </row>
    <row r="69" spans="1:23">
      <c r="A69" s="18"/>
      <c r="B69" s="18"/>
      <c r="C69" s="18"/>
      <c r="D69" s="18"/>
      <c r="E69" s="18"/>
      <c r="F69" s="18"/>
      <c r="G69" s="18"/>
      <c r="H69" s="83"/>
      <c r="I69" s="18"/>
      <c r="J69" s="18"/>
      <c r="K69" s="18"/>
      <c r="L69" s="18"/>
      <c r="M69" s="18"/>
      <c r="N69" s="18"/>
      <c r="O69" s="83"/>
      <c r="P69" s="18"/>
      <c r="Q69" s="18"/>
      <c r="R69" s="18"/>
      <c r="S69" s="18"/>
      <c r="T69" s="18"/>
      <c r="U69" s="18"/>
      <c r="V69" s="18"/>
      <c r="W69" s="18"/>
    </row>
    <row r="70" spans="1:23">
      <c r="A70" s="18"/>
      <c r="B70" s="18"/>
      <c r="C70" s="18"/>
      <c r="D70" s="18"/>
      <c r="E70" s="18"/>
      <c r="F70" s="18"/>
      <c r="G70" s="18"/>
      <c r="H70" s="83"/>
      <c r="I70" s="18"/>
      <c r="J70" s="18"/>
      <c r="K70" s="18"/>
      <c r="L70" s="18"/>
      <c r="M70" s="18"/>
      <c r="N70" s="18"/>
      <c r="O70" s="83"/>
      <c r="P70" s="18"/>
      <c r="Q70" s="18"/>
      <c r="R70" s="18"/>
      <c r="S70" s="18"/>
      <c r="T70" s="18"/>
      <c r="U70" s="18"/>
      <c r="V70" s="18"/>
      <c r="W70" s="18"/>
    </row>
    <row r="71" spans="1:23">
      <c r="A71" s="18"/>
      <c r="B71" s="18"/>
      <c r="C71" s="18"/>
      <c r="D71" s="18"/>
      <c r="E71" s="18"/>
      <c r="F71" s="18"/>
      <c r="G71" s="18"/>
      <c r="H71" s="83"/>
      <c r="I71" s="18"/>
      <c r="J71" s="18"/>
      <c r="K71" s="18"/>
      <c r="L71" s="18"/>
      <c r="M71" s="18"/>
      <c r="N71" s="18"/>
      <c r="O71" s="83"/>
      <c r="P71" s="18"/>
      <c r="Q71" s="18"/>
      <c r="R71" s="18"/>
      <c r="S71" s="18"/>
      <c r="T71" s="18"/>
      <c r="U71" s="18"/>
      <c r="V71" s="18"/>
      <c r="W71" s="18"/>
    </row>
    <row r="72" spans="1:23">
      <c r="A72" s="18"/>
      <c r="B72" s="18"/>
      <c r="C72" s="18"/>
      <c r="D72" s="18"/>
      <c r="E72" s="18"/>
      <c r="F72" s="18"/>
      <c r="G72" s="18"/>
      <c r="H72" s="83"/>
      <c r="I72" s="18"/>
      <c r="J72" s="18"/>
      <c r="K72" s="18"/>
      <c r="L72" s="18"/>
      <c r="M72" s="18"/>
      <c r="N72" s="18"/>
      <c r="O72" s="83"/>
      <c r="P72" s="18"/>
      <c r="Q72" s="18"/>
      <c r="R72" s="18"/>
      <c r="S72" s="18"/>
      <c r="T72" s="18"/>
      <c r="U72" s="18"/>
      <c r="V72" s="18"/>
      <c r="W72" s="18"/>
    </row>
    <row r="73" spans="1:23">
      <c r="A73" s="18"/>
      <c r="B73" s="18"/>
      <c r="C73" s="18"/>
      <c r="D73" s="18"/>
      <c r="E73" s="18"/>
      <c r="F73" s="18"/>
      <c r="G73" s="18"/>
      <c r="H73" s="83"/>
      <c r="I73" s="18"/>
      <c r="J73" s="18"/>
      <c r="K73" s="18"/>
      <c r="L73" s="18"/>
      <c r="M73" s="18"/>
      <c r="N73" s="18"/>
      <c r="O73" s="83"/>
      <c r="P73" s="18"/>
      <c r="Q73" s="18"/>
      <c r="R73" s="18"/>
      <c r="S73" s="18"/>
      <c r="T73" s="18"/>
      <c r="U73" s="18"/>
      <c r="V73" s="18"/>
      <c r="W73" s="18"/>
    </row>
    <row r="74" spans="1:23">
      <c r="A74" s="18"/>
      <c r="B74" s="18"/>
      <c r="C74" s="18"/>
      <c r="D74" s="18"/>
      <c r="E74" s="18"/>
      <c r="F74" s="18"/>
      <c r="G74" s="18"/>
      <c r="H74" s="83"/>
      <c r="I74" s="18"/>
      <c r="J74" s="18"/>
      <c r="K74" s="18"/>
      <c r="L74" s="18"/>
      <c r="M74" s="18"/>
      <c r="N74" s="18"/>
      <c r="O74" s="83"/>
      <c r="P74" s="18"/>
      <c r="Q74" s="18"/>
      <c r="R74" s="18"/>
      <c r="S74" s="18"/>
      <c r="T74" s="18"/>
      <c r="U74" s="18"/>
      <c r="V74" s="18"/>
      <c r="W74" s="18"/>
    </row>
    <row r="75" spans="1:23">
      <c r="A75" s="18"/>
      <c r="B75" s="18"/>
      <c r="C75" s="18"/>
      <c r="D75" s="18"/>
      <c r="E75" s="18"/>
      <c r="F75" s="18"/>
      <c r="G75" s="18"/>
      <c r="H75" s="83"/>
      <c r="I75" s="18"/>
      <c r="J75" s="18"/>
      <c r="K75" s="18"/>
      <c r="L75" s="18"/>
      <c r="M75" s="18"/>
      <c r="N75" s="18"/>
      <c r="O75" s="83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  <c r="B76" s="18"/>
      <c r="C76" s="18"/>
      <c r="D76" s="18"/>
      <c r="E76" s="18"/>
      <c r="F76" s="18"/>
      <c r="G76" s="18"/>
      <c r="H76" s="83"/>
      <c r="I76" s="18"/>
      <c r="J76" s="18"/>
      <c r="K76" s="18"/>
      <c r="L76" s="18"/>
      <c r="M76" s="18"/>
      <c r="N76" s="18"/>
      <c r="O76" s="83"/>
      <c r="P76" s="18"/>
      <c r="Q76" s="18"/>
      <c r="R76" s="18"/>
      <c r="S76" s="18"/>
      <c r="T76" s="18"/>
      <c r="U76" s="18"/>
      <c r="V76" s="18"/>
      <c r="W76" s="18"/>
    </row>
    <row r="77" spans="1:23">
      <c r="A77" s="18"/>
      <c r="B77" s="18"/>
      <c r="C77" s="18"/>
      <c r="D77" s="18"/>
      <c r="E77" s="18"/>
      <c r="F77" s="18"/>
      <c r="G77" s="18"/>
      <c r="H77" s="83"/>
      <c r="I77" s="18"/>
      <c r="J77" s="18"/>
      <c r="K77" s="18"/>
      <c r="L77" s="18"/>
      <c r="M77" s="18"/>
      <c r="N77" s="18"/>
      <c r="O77" s="83"/>
      <c r="P77" s="18"/>
      <c r="Q77" s="18"/>
      <c r="R77" s="18"/>
      <c r="S77" s="18"/>
      <c r="T77" s="18"/>
      <c r="U77" s="18"/>
      <c r="V77" s="18"/>
      <c r="W77" s="18"/>
    </row>
    <row r="78" spans="1:23">
      <c r="A78" s="18"/>
      <c r="B78" s="18"/>
      <c r="C78" s="18"/>
      <c r="D78" s="18"/>
      <c r="E78" s="18"/>
      <c r="F78" s="18"/>
      <c r="G78" s="18"/>
      <c r="H78" s="83"/>
      <c r="I78" s="18"/>
      <c r="J78" s="18"/>
      <c r="K78" s="18"/>
      <c r="L78" s="18"/>
      <c r="M78" s="18"/>
      <c r="N78" s="18"/>
      <c r="O78" s="83"/>
      <c r="P78" s="18"/>
      <c r="Q78" s="18"/>
      <c r="R78" s="18"/>
      <c r="S78" s="18"/>
      <c r="T78" s="18"/>
      <c r="U78" s="18"/>
      <c r="V78" s="18"/>
      <c r="W78" s="18"/>
    </row>
    <row r="79" spans="1:23">
      <c r="A79" s="18"/>
      <c r="B79" s="18"/>
      <c r="C79" s="18"/>
      <c r="D79" s="18"/>
      <c r="E79" s="18"/>
      <c r="F79" s="18"/>
      <c r="G79" s="18"/>
      <c r="H79" s="83"/>
      <c r="I79" s="18"/>
      <c r="J79" s="18"/>
      <c r="K79" s="18"/>
      <c r="L79" s="18"/>
      <c r="M79" s="18"/>
      <c r="N79" s="18"/>
      <c r="O79" s="83"/>
      <c r="P79" s="18"/>
      <c r="Q79" s="18"/>
      <c r="R79" s="18"/>
      <c r="S79" s="18"/>
      <c r="T79" s="18"/>
      <c r="U79" s="18"/>
      <c r="V79" s="18"/>
      <c r="W79" s="18"/>
    </row>
    <row r="80" spans="1:23">
      <c r="A80" s="18"/>
      <c r="B80" s="18"/>
      <c r="C80" s="18"/>
      <c r="D80" s="18"/>
      <c r="E80" s="18"/>
      <c r="F80" s="18"/>
      <c r="G80" s="18"/>
      <c r="H80" s="83"/>
      <c r="I80" s="18"/>
      <c r="J80" s="18"/>
      <c r="K80" s="18"/>
      <c r="L80" s="18"/>
      <c r="M80" s="18"/>
      <c r="N80" s="18"/>
      <c r="O80" s="83"/>
      <c r="P80" s="18"/>
      <c r="Q80" s="18"/>
      <c r="R80" s="18"/>
      <c r="S80" s="18"/>
      <c r="T80" s="18"/>
      <c r="U80" s="18"/>
      <c r="V80" s="18"/>
      <c r="W80" s="18"/>
    </row>
    <row r="81" spans="1:23">
      <c r="A81" s="18"/>
      <c r="B81" s="18"/>
      <c r="C81" s="18"/>
      <c r="D81" s="18"/>
      <c r="E81" s="18"/>
      <c r="F81" s="18"/>
      <c r="G81" s="18"/>
      <c r="H81" s="83"/>
      <c r="I81" s="18"/>
      <c r="J81" s="18"/>
      <c r="K81" s="18"/>
      <c r="L81" s="18"/>
      <c r="M81" s="18"/>
      <c r="N81" s="18"/>
      <c r="O81" s="83"/>
      <c r="P81" s="18"/>
      <c r="Q81" s="18"/>
      <c r="R81" s="18"/>
      <c r="S81" s="18"/>
      <c r="T81" s="18"/>
      <c r="U81" s="18"/>
      <c r="V81" s="18"/>
      <c r="W81" s="18"/>
    </row>
    <row r="82" spans="1:23">
      <c r="A82" s="18"/>
      <c r="B82" s="18"/>
      <c r="C82" s="18"/>
      <c r="D82" s="18"/>
      <c r="E82" s="18"/>
      <c r="F82" s="18"/>
      <c r="G82" s="18"/>
      <c r="H82" s="83"/>
      <c r="I82" s="18"/>
      <c r="J82" s="18"/>
      <c r="K82" s="18"/>
      <c r="L82" s="18"/>
      <c r="M82" s="18"/>
      <c r="N82" s="18"/>
      <c r="O82" s="83"/>
      <c r="P82" s="18"/>
      <c r="Q82" s="18"/>
      <c r="R82" s="18"/>
      <c r="S82" s="18"/>
      <c r="T82" s="18"/>
      <c r="U82" s="18"/>
      <c r="V82" s="18"/>
      <c r="W82" s="18"/>
    </row>
    <row r="83" spans="1:23">
      <c r="A83" s="18"/>
      <c r="B83" s="18"/>
      <c r="C83" s="18"/>
      <c r="D83" s="18"/>
      <c r="E83" s="18"/>
      <c r="F83" s="18"/>
      <c r="G83" s="18"/>
      <c r="H83" s="83"/>
      <c r="I83" s="18"/>
      <c r="J83" s="18"/>
      <c r="K83" s="18"/>
      <c r="L83" s="18"/>
      <c r="M83" s="18"/>
      <c r="N83" s="18"/>
      <c r="O83" s="83"/>
      <c r="P83" s="18"/>
      <c r="Q83" s="18"/>
      <c r="R83" s="18"/>
      <c r="S83" s="18"/>
      <c r="T83" s="18"/>
      <c r="U83" s="18"/>
      <c r="V83" s="18"/>
      <c r="W83" s="18"/>
    </row>
    <row r="84" spans="1:23">
      <c r="A84" s="18"/>
      <c r="B84" s="18"/>
      <c r="C84" s="18"/>
      <c r="D84" s="18"/>
      <c r="E84" s="18"/>
      <c r="F84" s="18"/>
      <c r="G84" s="18"/>
      <c r="H84" s="83"/>
      <c r="I84" s="18"/>
      <c r="J84" s="18"/>
      <c r="K84" s="18"/>
      <c r="L84" s="18"/>
      <c r="M84" s="18"/>
      <c r="N84" s="18"/>
      <c r="O84" s="83"/>
      <c r="P84" s="18"/>
      <c r="Q84" s="18"/>
      <c r="R84" s="18"/>
      <c r="S84" s="18"/>
      <c r="T84" s="18"/>
      <c r="U84" s="18"/>
      <c r="V84" s="18"/>
      <c r="W84" s="18"/>
    </row>
    <row r="85" spans="1:23">
      <c r="A85" s="18"/>
      <c r="B85" s="18"/>
      <c r="C85" s="18"/>
      <c r="D85" s="18"/>
      <c r="E85" s="18"/>
      <c r="F85" s="18"/>
      <c r="G85" s="18"/>
      <c r="H85" s="83"/>
      <c r="I85" s="18"/>
      <c r="J85" s="18"/>
      <c r="K85" s="18"/>
      <c r="L85" s="18"/>
      <c r="M85" s="18"/>
      <c r="N85" s="18"/>
      <c r="O85" s="83"/>
      <c r="P85" s="18"/>
      <c r="Q85" s="18"/>
      <c r="R85" s="18"/>
      <c r="S85" s="18"/>
      <c r="T85" s="18"/>
      <c r="U85" s="18"/>
      <c r="V85" s="18"/>
      <c r="W85" s="18"/>
    </row>
    <row r="86" spans="1:23">
      <c r="A86" s="18"/>
      <c r="B86" s="18"/>
      <c r="C86" s="18"/>
      <c r="D86" s="18"/>
      <c r="E86" s="18"/>
      <c r="F86" s="18"/>
      <c r="G86" s="18"/>
      <c r="H86" s="83"/>
      <c r="I86" s="18"/>
      <c r="J86" s="18"/>
      <c r="K86" s="18"/>
      <c r="L86" s="18"/>
      <c r="M86" s="18"/>
      <c r="N86" s="18"/>
      <c r="O86" s="83"/>
      <c r="P86" s="18"/>
      <c r="Q86" s="18"/>
      <c r="R86" s="18"/>
      <c r="S86" s="18"/>
      <c r="T86" s="18"/>
      <c r="U86" s="18"/>
      <c r="V86" s="18"/>
      <c r="W86" s="18"/>
    </row>
    <row r="87" spans="1:23">
      <c r="A87" s="18"/>
      <c r="B87" s="18"/>
      <c r="C87" s="18"/>
      <c r="D87" s="18"/>
      <c r="E87" s="18"/>
      <c r="F87" s="18"/>
      <c r="G87" s="18"/>
      <c r="H87" s="83"/>
      <c r="I87" s="18"/>
      <c r="J87" s="18"/>
      <c r="K87" s="18"/>
      <c r="L87" s="18"/>
      <c r="M87" s="18"/>
      <c r="N87" s="18"/>
      <c r="O87" s="83"/>
      <c r="P87" s="18"/>
      <c r="Q87" s="18"/>
      <c r="R87" s="18"/>
      <c r="S87" s="18"/>
      <c r="T87" s="18"/>
      <c r="U87" s="18"/>
      <c r="V87" s="18"/>
      <c r="W87" s="18"/>
    </row>
    <row r="88" spans="1:23">
      <c r="A88" s="18"/>
      <c r="B88" s="18"/>
      <c r="C88" s="18"/>
      <c r="D88" s="18"/>
      <c r="E88" s="18"/>
      <c r="F88" s="18"/>
      <c r="G88" s="18"/>
      <c r="H88" s="83"/>
      <c r="I88" s="18"/>
      <c r="J88" s="18"/>
      <c r="K88" s="18"/>
      <c r="L88" s="18"/>
      <c r="M88" s="18"/>
      <c r="N88" s="18"/>
      <c r="O88" s="83"/>
      <c r="P88" s="18"/>
      <c r="Q88" s="18"/>
      <c r="R88" s="18"/>
      <c r="S88" s="18"/>
      <c r="T88" s="18"/>
      <c r="U88" s="18"/>
      <c r="V88" s="18"/>
      <c r="W88" s="18"/>
    </row>
    <row r="89" spans="1:23">
      <c r="A89" s="18"/>
      <c r="B89" s="18"/>
      <c r="C89" s="18"/>
      <c r="D89" s="18"/>
      <c r="E89" s="18"/>
      <c r="F89" s="18"/>
      <c r="G89" s="18"/>
      <c r="H89" s="83"/>
      <c r="I89" s="18"/>
      <c r="J89" s="18"/>
      <c r="K89" s="18"/>
      <c r="L89" s="18"/>
      <c r="M89" s="18"/>
      <c r="N89" s="18"/>
      <c r="O89" s="83"/>
      <c r="P89" s="18"/>
      <c r="Q89" s="18"/>
      <c r="R89" s="18"/>
      <c r="S89" s="18"/>
      <c r="T89" s="18"/>
      <c r="U89" s="18"/>
      <c r="V89" s="18"/>
      <c r="W89" s="18"/>
    </row>
    <row r="90" spans="1:23">
      <c r="A90" s="18"/>
      <c r="B90" s="18"/>
      <c r="C90" s="18"/>
      <c r="D90" s="18"/>
      <c r="E90" s="18"/>
      <c r="F90" s="18"/>
      <c r="G90" s="18"/>
      <c r="H90" s="83"/>
      <c r="I90" s="18"/>
      <c r="J90" s="18"/>
      <c r="K90" s="18"/>
      <c r="L90" s="18"/>
      <c r="M90" s="18"/>
      <c r="N90" s="18"/>
      <c r="O90" s="83"/>
      <c r="P90" s="18"/>
      <c r="Q90" s="18"/>
      <c r="R90" s="18"/>
      <c r="S90" s="18"/>
      <c r="T90" s="18"/>
      <c r="U90" s="18"/>
      <c r="V90" s="18"/>
      <c r="W90" s="18"/>
    </row>
    <row r="91" spans="1:23">
      <c r="A91" s="18"/>
      <c r="B91" s="18"/>
      <c r="C91" s="18"/>
      <c r="D91" s="18"/>
      <c r="E91" s="18"/>
      <c r="F91" s="18"/>
      <c r="G91" s="18"/>
      <c r="H91" s="83"/>
      <c r="I91" s="18"/>
      <c r="J91" s="18"/>
      <c r="K91" s="18"/>
      <c r="L91" s="18"/>
      <c r="M91" s="18"/>
      <c r="N91" s="18"/>
      <c r="O91" s="83"/>
      <c r="P91" s="18"/>
      <c r="Q91" s="18"/>
      <c r="R91" s="18"/>
      <c r="S91" s="18"/>
      <c r="T91" s="18"/>
      <c r="U91" s="18"/>
      <c r="V91" s="18"/>
      <c r="W91" s="18"/>
    </row>
    <row r="92" spans="1:23">
      <c r="A92" s="18"/>
      <c r="B92" s="18"/>
      <c r="C92" s="18"/>
      <c r="D92" s="18"/>
      <c r="E92" s="18"/>
      <c r="F92" s="18"/>
      <c r="G92" s="18"/>
      <c r="H92" s="83"/>
      <c r="I92" s="18"/>
      <c r="J92" s="18"/>
      <c r="K92" s="18"/>
      <c r="L92" s="18"/>
      <c r="M92" s="18"/>
      <c r="N92" s="18"/>
      <c r="O92" s="83"/>
      <c r="P92" s="18"/>
      <c r="Q92" s="18"/>
      <c r="R92" s="18"/>
      <c r="S92" s="18"/>
      <c r="T92" s="18"/>
      <c r="U92" s="18"/>
      <c r="V92" s="18"/>
      <c r="W92" s="18"/>
    </row>
    <row r="93" spans="1:23">
      <c r="A93" s="18"/>
      <c r="B93" s="18"/>
      <c r="C93" s="18"/>
      <c r="D93" s="18"/>
      <c r="E93" s="18"/>
      <c r="F93" s="18"/>
      <c r="G93" s="18"/>
      <c r="H93" s="83"/>
      <c r="I93" s="18"/>
      <c r="J93" s="18"/>
      <c r="K93" s="18"/>
      <c r="L93" s="18"/>
      <c r="M93" s="18"/>
      <c r="N93" s="18"/>
      <c r="O93" s="83"/>
      <c r="P93" s="18"/>
      <c r="Q93" s="18"/>
      <c r="R93" s="18"/>
      <c r="S93" s="18"/>
      <c r="T93" s="18"/>
      <c r="U93" s="18"/>
      <c r="V93" s="18"/>
      <c r="W93" s="18"/>
    </row>
    <row r="94" spans="1:23">
      <c r="A94" s="18"/>
      <c r="B94" s="18"/>
      <c r="C94" s="18"/>
      <c r="D94" s="18"/>
      <c r="E94" s="18"/>
      <c r="F94" s="18"/>
      <c r="G94" s="18"/>
      <c r="H94" s="83"/>
      <c r="I94" s="18"/>
      <c r="J94" s="18"/>
      <c r="K94" s="18"/>
      <c r="L94" s="18"/>
      <c r="M94" s="18"/>
      <c r="N94" s="18"/>
      <c r="O94" s="83"/>
      <c r="P94" s="18"/>
      <c r="Q94" s="18"/>
      <c r="R94" s="18"/>
      <c r="S94" s="18"/>
      <c r="T94" s="18"/>
      <c r="U94" s="18"/>
      <c r="V94" s="18"/>
      <c r="W94" s="18"/>
    </row>
    <row r="95" spans="1:23">
      <c r="A95" s="18"/>
      <c r="B95" s="18"/>
      <c r="C95" s="18"/>
      <c r="D95" s="18"/>
      <c r="E95" s="18"/>
      <c r="F95" s="18"/>
      <c r="G95" s="18"/>
      <c r="H95" s="83"/>
      <c r="I95" s="18"/>
      <c r="J95" s="18"/>
      <c r="K95" s="18"/>
      <c r="L95" s="18"/>
      <c r="M95" s="18"/>
      <c r="N95" s="18"/>
      <c r="O95" s="83"/>
      <c r="P95" s="18"/>
      <c r="Q95" s="18"/>
      <c r="R95" s="18"/>
      <c r="S95" s="18"/>
      <c r="T95" s="18"/>
      <c r="U95" s="18"/>
      <c r="V95" s="18"/>
      <c r="W95" s="18"/>
    </row>
    <row r="96" spans="1:23">
      <c r="A96" s="18"/>
      <c r="B96" s="18"/>
      <c r="C96" s="18"/>
      <c r="D96" s="18"/>
      <c r="E96" s="18"/>
      <c r="F96" s="18"/>
      <c r="G96" s="18"/>
      <c r="H96" s="83"/>
      <c r="I96" s="18"/>
      <c r="J96" s="18"/>
      <c r="K96" s="18"/>
      <c r="L96" s="18"/>
      <c r="M96" s="18"/>
      <c r="N96" s="18"/>
      <c r="O96" s="83"/>
      <c r="P96" s="18"/>
      <c r="Q96" s="18"/>
      <c r="R96" s="18"/>
      <c r="S96" s="18"/>
      <c r="T96" s="18"/>
      <c r="U96" s="18"/>
      <c r="V96" s="18"/>
      <c r="W96" s="18"/>
    </row>
    <row r="97" spans="1:23">
      <c r="A97" s="18"/>
      <c r="B97" s="18"/>
      <c r="C97" s="18"/>
      <c r="D97" s="18"/>
      <c r="E97" s="18"/>
      <c r="F97" s="18"/>
      <c r="G97" s="18"/>
      <c r="H97" s="83"/>
      <c r="I97" s="18"/>
      <c r="J97" s="18"/>
      <c r="K97" s="18"/>
      <c r="L97" s="18"/>
      <c r="M97" s="18"/>
      <c r="N97" s="18"/>
      <c r="O97" s="83"/>
      <c r="P97" s="18"/>
      <c r="Q97" s="18"/>
      <c r="R97" s="18"/>
      <c r="S97" s="18"/>
      <c r="T97" s="18"/>
      <c r="U97" s="18"/>
      <c r="V97" s="18"/>
      <c r="W97" s="18"/>
    </row>
    <row r="98" spans="1:23">
      <c r="A98" s="18"/>
      <c r="B98" s="18"/>
      <c r="C98" s="18"/>
      <c r="D98" s="18"/>
      <c r="E98" s="18"/>
      <c r="F98" s="18"/>
      <c r="G98" s="18"/>
      <c r="H98" s="83"/>
      <c r="I98" s="18"/>
      <c r="J98" s="18"/>
      <c r="K98" s="18"/>
      <c r="L98" s="18"/>
      <c r="M98" s="18"/>
      <c r="N98" s="18"/>
      <c r="O98" s="83"/>
      <c r="P98" s="18"/>
      <c r="Q98" s="18"/>
      <c r="R98" s="18"/>
      <c r="S98" s="18"/>
      <c r="T98" s="18"/>
      <c r="U98" s="18"/>
      <c r="V98" s="18"/>
      <c r="W98" s="18"/>
    </row>
    <row r="99" spans="1:23">
      <c r="A99" s="18"/>
      <c r="B99" s="18"/>
      <c r="C99" s="18"/>
      <c r="D99" s="18"/>
      <c r="E99" s="18"/>
      <c r="F99" s="18"/>
      <c r="G99" s="18"/>
      <c r="H99" s="83"/>
      <c r="I99" s="18"/>
      <c r="J99" s="18"/>
      <c r="K99" s="18"/>
      <c r="L99" s="18"/>
      <c r="M99" s="18"/>
      <c r="N99" s="18"/>
      <c r="O99" s="83"/>
      <c r="P99" s="18"/>
      <c r="Q99" s="18"/>
      <c r="R99" s="18"/>
      <c r="S99" s="18"/>
      <c r="T99" s="18"/>
      <c r="U99" s="18"/>
      <c r="V99" s="18"/>
      <c r="W99" s="18"/>
    </row>
    <row r="100" spans="1:23">
      <c r="A100" s="18"/>
      <c r="B100" s="18"/>
      <c r="C100" s="18"/>
      <c r="D100" s="18"/>
      <c r="E100" s="18"/>
      <c r="F100" s="18"/>
      <c r="G100" s="18"/>
      <c r="H100" s="83"/>
      <c r="I100" s="18"/>
      <c r="J100" s="18"/>
      <c r="K100" s="18"/>
      <c r="L100" s="18"/>
      <c r="M100" s="18"/>
      <c r="N100" s="18"/>
      <c r="O100" s="83"/>
      <c r="P100" s="18"/>
      <c r="Q100" s="18"/>
      <c r="R100" s="18"/>
      <c r="S100" s="18"/>
      <c r="T100" s="18"/>
      <c r="U100" s="18"/>
      <c r="V100" s="18"/>
      <c r="W100" s="18"/>
    </row>
  </sheetData>
  <phoneticPr fontId="8" type="noConversion"/>
  <pageMargins left="0.7" right="0.7" top="0.75" bottom="0.75" header="0.3" footer="0.3"/>
  <pageSetup paperSize="9" scale="37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'Liste réponse - ne pas modifier'!$I$1:$I$5</xm:f>
          </x14:formula1>
          <xm:sqref>L4:L100</xm:sqref>
        </x14:dataValidation>
        <x14:dataValidation type="list" allowBlank="1" showInputMessage="1" showErrorMessage="1">
          <x14:formula1>
            <xm:f>'Liste réponse - ne pas modifier'!$J$1:$J$4</xm:f>
          </x14:formula1>
          <xm:sqref>M4:M100</xm:sqref>
        </x14:dataValidation>
        <x14:dataValidation type="list" allowBlank="1" showInputMessage="1" showErrorMessage="1">
          <x14:formula1>
            <xm:f>'Liste réponse - ne pas modifier'!$K$1:$K$4</xm:f>
          </x14:formula1>
          <xm:sqref>N4:N100</xm:sqref>
        </x14:dataValidation>
        <x14:dataValidation type="list" allowBlank="1" showInputMessage="1" showErrorMessage="1">
          <x14:formula1>
            <xm:f>'Liste réponse - ne pas modifier'!$L$1:$L$5</xm:f>
          </x14:formula1>
          <xm:sqref>P4:P100</xm:sqref>
        </x14:dataValidation>
        <x14:dataValidation type="list" allowBlank="1" showInputMessage="1" showErrorMessage="1">
          <x14:formula1>
            <xm:f>'Liste réponse - ne pas modifier'!$M$1:$M$5</xm:f>
          </x14:formula1>
          <xm:sqref>Q4:Q100</xm:sqref>
        </x14:dataValidation>
        <x14:dataValidation type="list" allowBlank="1" showInputMessage="1" showErrorMessage="1">
          <x14:formula1>
            <xm:f>'Liste réponse - ne pas modifier'!$N$1:$N$5</xm:f>
          </x14:formula1>
          <xm:sqref>S4:V100</xm:sqref>
        </x14:dataValidation>
        <x14:dataValidation type="list" allowBlank="1" showInputMessage="1" showErrorMessage="1">
          <x14:formula1>
            <xm:f>'Liste réponse - ne pas modifier'!$O$1:$O$5</xm:f>
          </x14:formula1>
          <xm:sqref>W4:W100</xm:sqref>
        </x14:dataValidation>
        <x14:dataValidation type="list" allowBlank="1" showInputMessage="1" showErrorMessage="1">
          <x14:formula1>
            <xm:f>'Liste réponse - ne pas modifier'!$A$1:$A$4</xm:f>
          </x14:formula1>
          <xm:sqref>D4:D100</xm:sqref>
        </x14:dataValidation>
        <x14:dataValidation type="list" allowBlank="1" showInputMessage="1" showErrorMessage="1">
          <x14:formula1>
            <xm:f>'Liste réponse - ne pas modifier'!$B$1:$B$2</xm:f>
          </x14:formula1>
          <xm:sqref>E4:E100</xm:sqref>
        </x14:dataValidation>
        <x14:dataValidation type="list" allowBlank="1" showInputMessage="1" showErrorMessage="1">
          <x14:formula1>
            <xm:f>'Liste réponse - ne pas modifier'!$C$1:$C$7</xm:f>
          </x14:formula1>
          <xm:sqref>F4:F100</xm:sqref>
        </x14:dataValidation>
        <x14:dataValidation type="list" allowBlank="1" showInputMessage="1" showErrorMessage="1">
          <x14:formula1>
            <xm:f>'Liste réponse - ne pas modifier'!$D$1:$D$3</xm:f>
          </x14:formula1>
          <xm:sqref>G4:G100</xm:sqref>
        </x14:dataValidation>
        <x14:dataValidation type="list" allowBlank="1" showInputMessage="1" showErrorMessage="1">
          <x14:formula1>
            <xm:f>'Liste réponse - ne pas modifier'!$E$1:$E$4</xm:f>
          </x14:formula1>
          <xm:sqref>J4:J100</xm:sqref>
        </x14:dataValidation>
        <x14:dataValidation type="list" allowBlank="1" showInputMessage="1" showErrorMessage="1">
          <x14:formula1>
            <xm:f>'Analyse à chaud (MASQUER)'!$A$66:$A$71</xm:f>
          </x14:formula1>
          <xm:sqref>K4:K100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opLeftCell="F1" zoomScaleNormal="100" workbookViewId="0">
      <selection activeCell="H4" sqref="H4"/>
    </sheetView>
  </sheetViews>
  <sheetFormatPr baseColWidth="10" defaultColWidth="10.8984375" defaultRowHeight="13.8"/>
  <cols>
    <col min="1" max="2" width="12.19921875" style="5" customWidth="1"/>
    <col min="3" max="4" width="10.8984375" style="5"/>
    <col min="5" max="5" width="14.3984375" style="5" customWidth="1"/>
    <col min="6" max="6" width="26.69921875" style="5" customWidth="1"/>
    <col min="7" max="7" width="41.09765625" style="5" customWidth="1"/>
    <col min="8" max="8" width="23.19921875" style="5" customWidth="1"/>
    <col min="9" max="9" width="31.19921875" style="5" customWidth="1"/>
    <col min="10" max="11" width="29.5" style="5" customWidth="1"/>
    <col min="12" max="13" width="33.8984375" style="5" customWidth="1"/>
    <col min="14" max="16384" width="10.8984375" style="5"/>
  </cols>
  <sheetData>
    <row r="1" spans="1:13" ht="17.399999999999999">
      <c r="A1" s="25"/>
      <c r="B1" s="25"/>
      <c r="C1" s="25"/>
      <c r="D1" s="25"/>
      <c r="E1" s="25"/>
      <c r="F1" s="25" t="s">
        <v>49</v>
      </c>
      <c r="G1" s="25" t="s">
        <v>269</v>
      </c>
      <c r="H1" s="25" t="s">
        <v>50</v>
      </c>
      <c r="I1" s="25" t="s">
        <v>51</v>
      </c>
      <c r="J1" s="25" t="s">
        <v>52</v>
      </c>
      <c r="K1" s="25" t="s">
        <v>53</v>
      </c>
      <c r="L1" s="25" t="s">
        <v>54</v>
      </c>
      <c r="M1" s="25" t="s">
        <v>55</v>
      </c>
    </row>
    <row r="2" spans="1:13" s="4" customFormat="1" ht="57.6" customHeight="1">
      <c r="A2" s="62" t="s">
        <v>242</v>
      </c>
      <c r="B2" s="62" t="s">
        <v>109</v>
      </c>
      <c r="C2" s="62" t="s">
        <v>107</v>
      </c>
      <c r="D2" s="63" t="s">
        <v>123</v>
      </c>
      <c r="E2" s="63" t="s">
        <v>279</v>
      </c>
      <c r="F2" s="62" t="s">
        <v>75</v>
      </c>
      <c r="G2" s="62" t="s">
        <v>76</v>
      </c>
      <c r="H2" s="62" t="s">
        <v>150</v>
      </c>
      <c r="I2" s="62" t="s">
        <v>77</v>
      </c>
      <c r="J2" s="61" t="s">
        <v>117</v>
      </c>
      <c r="K2" s="61" t="s">
        <v>101</v>
      </c>
      <c r="L2" s="60" t="s">
        <v>136</v>
      </c>
      <c r="M2" s="60" t="s">
        <v>153</v>
      </c>
    </row>
    <row r="3" spans="1:13" s="58" customFormat="1" ht="71.400000000000006">
      <c r="A3" s="2"/>
      <c r="B3" s="2" t="s">
        <v>111</v>
      </c>
      <c r="C3" s="2" t="s">
        <v>108</v>
      </c>
      <c r="D3" s="56" t="s">
        <v>110</v>
      </c>
      <c r="E3" s="56"/>
      <c r="F3" s="2" t="s">
        <v>270</v>
      </c>
      <c r="G3" s="2" t="s">
        <v>31</v>
      </c>
      <c r="H3" s="2" t="s">
        <v>334</v>
      </c>
      <c r="I3" s="2" t="s">
        <v>78</v>
      </c>
      <c r="J3" s="2" t="s">
        <v>271</v>
      </c>
      <c r="K3" s="2" t="s">
        <v>272</v>
      </c>
      <c r="L3" s="59" t="s">
        <v>152</v>
      </c>
      <c r="M3" s="59" t="s">
        <v>154</v>
      </c>
    </row>
    <row r="4" spans="1:13" s="157" customFormat="1">
      <c r="A4" s="155" t="s">
        <v>304</v>
      </c>
      <c r="B4" s="155"/>
      <c r="C4" s="155"/>
      <c r="D4" s="156">
        <f>C4-B4</f>
        <v>0</v>
      </c>
      <c r="E4" s="156"/>
      <c r="F4" s="156" t="s">
        <v>27</v>
      </c>
      <c r="G4" s="156"/>
      <c r="H4" s="156"/>
      <c r="I4" s="156" t="s">
        <v>27</v>
      </c>
      <c r="J4" s="156" t="s">
        <v>27</v>
      </c>
      <c r="K4" s="156" t="s">
        <v>28</v>
      </c>
      <c r="L4" s="156" t="s">
        <v>173</v>
      </c>
      <c r="M4" s="156" t="s">
        <v>27</v>
      </c>
    </row>
    <row r="5" spans="1:13">
      <c r="A5" s="52" t="s">
        <v>243</v>
      </c>
      <c r="B5" s="52"/>
      <c r="C5" s="52"/>
      <c r="D5" s="57">
        <f t="shared" ref="D5:D68" si="0">C5-B5</f>
        <v>0</v>
      </c>
      <c r="E5" s="57"/>
      <c r="F5" s="18"/>
      <c r="G5" s="18"/>
      <c r="H5" s="18"/>
      <c r="I5" s="18"/>
      <c r="J5" s="18"/>
      <c r="K5" s="18"/>
      <c r="L5" s="18"/>
      <c r="M5" s="18"/>
    </row>
    <row r="6" spans="1:13">
      <c r="A6" s="52" t="s">
        <v>244</v>
      </c>
      <c r="B6" s="52"/>
      <c r="C6" s="52"/>
      <c r="D6" s="57">
        <f t="shared" si="0"/>
        <v>0</v>
      </c>
      <c r="E6" s="57"/>
      <c r="F6" s="18"/>
      <c r="G6" s="18"/>
      <c r="H6" s="18"/>
      <c r="I6" s="18"/>
      <c r="J6" s="18"/>
      <c r="K6" s="18"/>
      <c r="L6" s="18"/>
      <c r="M6" s="18"/>
    </row>
    <row r="7" spans="1:13">
      <c r="A7" s="52" t="s">
        <v>245</v>
      </c>
      <c r="B7" s="52"/>
      <c r="C7" s="52"/>
      <c r="D7" s="57">
        <f t="shared" si="0"/>
        <v>0</v>
      </c>
      <c r="E7" s="57"/>
      <c r="F7" s="18"/>
      <c r="G7" s="18"/>
      <c r="H7" s="18"/>
      <c r="I7" s="18"/>
      <c r="J7" s="18"/>
      <c r="K7" s="18"/>
      <c r="L7" s="18"/>
      <c r="M7" s="18"/>
    </row>
    <row r="8" spans="1:13">
      <c r="A8" s="52" t="s">
        <v>246</v>
      </c>
      <c r="B8" s="52"/>
      <c r="C8" s="52"/>
      <c r="D8" s="57">
        <f t="shared" si="0"/>
        <v>0</v>
      </c>
      <c r="E8" s="57"/>
      <c r="F8" s="18"/>
      <c r="G8" s="18"/>
      <c r="H8" s="18"/>
      <c r="I8" s="18"/>
      <c r="J8" s="18"/>
      <c r="K8" s="18"/>
      <c r="L8" s="18"/>
      <c r="M8" s="18"/>
    </row>
    <row r="9" spans="1:13">
      <c r="A9" s="52" t="s">
        <v>247</v>
      </c>
      <c r="B9" s="52"/>
      <c r="C9" s="52"/>
      <c r="D9" s="57">
        <f t="shared" si="0"/>
        <v>0</v>
      </c>
      <c r="E9" s="57"/>
      <c r="F9" s="18"/>
      <c r="G9" s="18"/>
      <c r="H9" s="18"/>
      <c r="I9" s="18"/>
      <c r="J9" s="18"/>
      <c r="K9" s="18"/>
      <c r="L9" s="18"/>
      <c r="M9" s="18"/>
    </row>
    <row r="10" spans="1:13">
      <c r="A10" s="52" t="s">
        <v>248</v>
      </c>
      <c r="B10" s="52"/>
      <c r="C10" s="52"/>
      <c r="D10" s="57">
        <f t="shared" si="0"/>
        <v>0</v>
      </c>
      <c r="E10" s="57"/>
      <c r="F10" s="18"/>
      <c r="G10" s="18"/>
      <c r="H10" s="18"/>
      <c r="I10" s="18"/>
      <c r="J10" s="18"/>
      <c r="K10" s="18"/>
      <c r="L10" s="18"/>
      <c r="M10" s="18"/>
    </row>
    <row r="11" spans="1:13">
      <c r="A11" s="52" t="s">
        <v>249</v>
      </c>
      <c r="B11" s="52"/>
      <c r="C11" s="52"/>
      <c r="D11" s="57">
        <f t="shared" si="0"/>
        <v>0</v>
      </c>
      <c r="E11" s="57"/>
      <c r="F11" s="18"/>
      <c r="G11" s="18"/>
      <c r="H11" s="18"/>
      <c r="I11" s="18"/>
      <c r="J11" s="18"/>
      <c r="K11" s="18"/>
      <c r="L11" s="18"/>
      <c r="M11" s="18"/>
    </row>
    <row r="12" spans="1:13">
      <c r="A12" s="52" t="s">
        <v>250</v>
      </c>
      <c r="B12" s="52"/>
      <c r="C12" s="52"/>
      <c r="D12" s="57">
        <f t="shared" si="0"/>
        <v>0</v>
      </c>
      <c r="E12" s="57"/>
      <c r="F12" s="18"/>
      <c r="G12" s="18"/>
      <c r="H12" s="18"/>
      <c r="I12" s="18"/>
      <c r="J12" s="18"/>
      <c r="K12" s="18"/>
      <c r="L12" s="18"/>
      <c r="M12" s="18"/>
    </row>
    <row r="13" spans="1:13">
      <c r="A13" s="52" t="s">
        <v>251</v>
      </c>
      <c r="B13" s="52"/>
      <c r="C13" s="52"/>
      <c r="D13" s="57">
        <f t="shared" si="0"/>
        <v>0</v>
      </c>
      <c r="E13" s="57"/>
      <c r="F13" s="18"/>
      <c r="G13" s="18"/>
      <c r="H13" s="18"/>
      <c r="I13" s="18"/>
      <c r="J13" s="18"/>
      <c r="K13" s="18"/>
      <c r="L13" s="18"/>
      <c r="M13" s="18"/>
    </row>
    <row r="14" spans="1:13">
      <c r="A14" s="52" t="s">
        <v>252</v>
      </c>
      <c r="B14" s="52"/>
      <c r="C14" s="52"/>
      <c r="D14" s="57">
        <f t="shared" si="0"/>
        <v>0</v>
      </c>
      <c r="E14" s="57"/>
      <c r="F14" s="18"/>
      <c r="G14" s="18"/>
      <c r="H14" s="18"/>
      <c r="I14" s="18"/>
      <c r="J14" s="18"/>
      <c r="K14" s="18"/>
      <c r="L14" s="18"/>
      <c r="M14" s="18"/>
    </row>
    <row r="15" spans="1:13">
      <c r="A15" s="52" t="s">
        <v>253</v>
      </c>
      <c r="B15" s="52"/>
      <c r="C15" s="52"/>
      <c r="D15" s="57">
        <f t="shared" si="0"/>
        <v>0</v>
      </c>
      <c r="E15" s="57"/>
      <c r="F15" s="18"/>
      <c r="G15" s="18"/>
      <c r="H15" s="18"/>
      <c r="I15" s="18"/>
      <c r="J15" s="18"/>
      <c r="K15" s="18"/>
      <c r="L15" s="18"/>
      <c r="M15" s="18"/>
    </row>
    <row r="16" spans="1:13">
      <c r="A16" s="52" t="s">
        <v>254</v>
      </c>
      <c r="B16" s="52"/>
      <c r="C16" s="52"/>
      <c r="D16" s="57">
        <f t="shared" si="0"/>
        <v>0</v>
      </c>
      <c r="E16" s="57"/>
      <c r="F16" s="18"/>
      <c r="G16" s="18"/>
      <c r="H16" s="18"/>
      <c r="I16" s="18"/>
      <c r="J16" s="18"/>
      <c r="K16" s="18"/>
      <c r="L16" s="18"/>
      <c r="M16" s="18"/>
    </row>
    <row r="17" spans="1:13">
      <c r="A17" s="52" t="s">
        <v>255</v>
      </c>
      <c r="B17" s="52"/>
      <c r="C17" s="52"/>
      <c r="D17" s="57">
        <f t="shared" si="0"/>
        <v>0</v>
      </c>
      <c r="E17" s="57"/>
      <c r="F17" s="18"/>
      <c r="G17" s="18"/>
      <c r="H17" s="18"/>
      <c r="I17" s="18"/>
      <c r="J17" s="18"/>
      <c r="K17" s="18"/>
      <c r="L17" s="18"/>
      <c r="M17" s="18"/>
    </row>
    <row r="18" spans="1:13">
      <c r="A18" s="52" t="s">
        <v>256</v>
      </c>
      <c r="B18" s="52"/>
      <c r="C18" s="52"/>
      <c r="D18" s="57">
        <f t="shared" si="0"/>
        <v>0</v>
      </c>
      <c r="E18" s="57"/>
      <c r="F18" s="18"/>
      <c r="G18" s="18"/>
      <c r="H18" s="18"/>
      <c r="I18" s="18"/>
      <c r="J18" s="18"/>
      <c r="K18" s="18"/>
      <c r="L18" s="18"/>
      <c r="M18" s="18"/>
    </row>
    <row r="19" spans="1:13">
      <c r="A19" s="52" t="s">
        <v>257</v>
      </c>
      <c r="B19" s="52"/>
      <c r="C19" s="52"/>
      <c r="D19" s="57">
        <f t="shared" si="0"/>
        <v>0</v>
      </c>
      <c r="E19" s="57"/>
      <c r="F19" s="18"/>
      <c r="G19" s="18"/>
      <c r="H19" s="18"/>
      <c r="I19" s="18"/>
      <c r="J19" s="18"/>
      <c r="K19" s="18"/>
      <c r="L19" s="18"/>
      <c r="M19" s="18"/>
    </row>
    <row r="20" spans="1:13">
      <c r="A20" s="52" t="s">
        <v>258</v>
      </c>
      <c r="B20" s="52"/>
      <c r="C20" s="52"/>
      <c r="D20" s="57">
        <f t="shared" si="0"/>
        <v>0</v>
      </c>
      <c r="E20" s="57"/>
      <c r="F20" s="18"/>
      <c r="G20" s="18"/>
      <c r="H20" s="18"/>
      <c r="I20" s="18"/>
      <c r="J20" s="18"/>
      <c r="K20" s="18"/>
      <c r="L20" s="18"/>
      <c r="M20" s="18"/>
    </row>
    <row r="21" spans="1:13">
      <c r="A21" s="52" t="s">
        <v>259</v>
      </c>
      <c r="B21" s="52"/>
      <c r="C21" s="52"/>
      <c r="D21" s="57">
        <f t="shared" si="0"/>
        <v>0</v>
      </c>
      <c r="E21" s="57"/>
      <c r="F21" s="18"/>
      <c r="G21" s="18"/>
      <c r="H21" s="18"/>
      <c r="I21" s="18"/>
      <c r="J21" s="18"/>
      <c r="K21" s="18"/>
      <c r="L21" s="18"/>
      <c r="M21" s="18"/>
    </row>
    <row r="22" spans="1:13">
      <c r="A22" s="52" t="s">
        <v>260</v>
      </c>
      <c r="B22" s="52"/>
      <c r="C22" s="52"/>
      <c r="D22" s="57">
        <f t="shared" si="0"/>
        <v>0</v>
      </c>
      <c r="E22" s="57"/>
      <c r="F22" s="18"/>
      <c r="G22" s="18"/>
      <c r="H22" s="18"/>
      <c r="I22" s="18"/>
      <c r="J22" s="18"/>
      <c r="K22" s="18"/>
      <c r="L22" s="18"/>
      <c r="M22" s="18"/>
    </row>
    <row r="23" spans="1:13">
      <c r="A23" s="52" t="s">
        <v>261</v>
      </c>
      <c r="B23" s="52"/>
      <c r="C23" s="52"/>
      <c r="D23" s="57">
        <f t="shared" si="0"/>
        <v>0</v>
      </c>
      <c r="E23" s="57"/>
      <c r="F23" s="18"/>
      <c r="G23" s="18"/>
      <c r="H23" s="18"/>
      <c r="I23" s="18"/>
      <c r="J23" s="18"/>
      <c r="K23" s="18"/>
      <c r="L23" s="18"/>
      <c r="M23" s="18"/>
    </row>
    <row r="24" spans="1:13">
      <c r="A24" s="52" t="s">
        <v>262</v>
      </c>
      <c r="B24" s="52"/>
      <c r="C24" s="52"/>
      <c r="D24" s="57">
        <f t="shared" si="0"/>
        <v>0</v>
      </c>
      <c r="E24" s="57"/>
      <c r="F24" s="18"/>
      <c r="G24" s="18"/>
      <c r="H24" s="18"/>
      <c r="I24" s="18"/>
      <c r="J24" s="18"/>
      <c r="K24" s="18"/>
      <c r="L24" s="18"/>
      <c r="M24" s="18"/>
    </row>
    <row r="25" spans="1:13">
      <c r="A25" s="52" t="s">
        <v>263</v>
      </c>
      <c r="B25" s="52"/>
      <c r="C25" s="52"/>
      <c r="D25" s="57">
        <f t="shared" si="0"/>
        <v>0</v>
      </c>
      <c r="E25" s="57"/>
      <c r="F25" s="18"/>
      <c r="G25" s="18"/>
      <c r="H25" s="18"/>
      <c r="I25" s="18"/>
      <c r="J25" s="18"/>
      <c r="K25" s="18"/>
      <c r="L25" s="18"/>
      <c r="M25" s="18"/>
    </row>
    <row r="26" spans="1:13">
      <c r="A26" s="52" t="s">
        <v>264</v>
      </c>
      <c r="B26" s="52"/>
      <c r="C26" s="52"/>
      <c r="D26" s="57">
        <f t="shared" si="0"/>
        <v>0</v>
      </c>
      <c r="E26" s="57"/>
      <c r="F26" s="18"/>
      <c r="G26" s="18"/>
      <c r="H26" s="18"/>
      <c r="I26" s="18"/>
      <c r="J26" s="18"/>
      <c r="K26" s="18"/>
      <c r="L26" s="18"/>
      <c r="M26" s="18"/>
    </row>
    <row r="27" spans="1:13">
      <c r="A27" s="52" t="s">
        <v>265</v>
      </c>
      <c r="B27" s="52"/>
      <c r="C27" s="52"/>
      <c r="D27" s="57">
        <f t="shared" si="0"/>
        <v>0</v>
      </c>
      <c r="E27" s="57"/>
      <c r="F27" s="18"/>
      <c r="G27" s="18"/>
      <c r="H27" s="18"/>
      <c r="I27" s="18"/>
      <c r="J27" s="18"/>
      <c r="K27" s="18"/>
      <c r="L27" s="18"/>
      <c r="M27" s="18"/>
    </row>
    <row r="28" spans="1:13">
      <c r="A28" s="52" t="s">
        <v>266</v>
      </c>
      <c r="B28" s="52"/>
      <c r="C28" s="52"/>
      <c r="D28" s="57">
        <f t="shared" si="0"/>
        <v>0</v>
      </c>
      <c r="E28" s="57"/>
      <c r="F28" s="18"/>
      <c r="G28" s="18"/>
      <c r="H28" s="18"/>
      <c r="I28" s="18"/>
      <c r="J28" s="18"/>
      <c r="K28" s="18"/>
      <c r="L28" s="18"/>
      <c r="M28" s="18"/>
    </row>
    <row r="29" spans="1:13">
      <c r="A29" s="52" t="s">
        <v>267</v>
      </c>
      <c r="B29" s="52"/>
      <c r="C29" s="52"/>
      <c r="D29" s="57">
        <f t="shared" si="0"/>
        <v>0</v>
      </c>
      <c r="E29" s="57"/>
      <c r="F29" s="18"/>
      <c r="G29" s="18"/>
      <c r="H29" s="18"/>
      <c r="I29" s="18"/>
      <c r="J29" s="18"/>
      <c r="K29" s="18"/>
      <c r="L29" s="18"/>
      <c r="M29" s="18"/>
    </row>
    <row r="30" spans="1:13">
      <c r="A30" s="52" t="s">
        <v>268</v>
      </c>
      <c r="B30" s="52"/>
      <c r="C30" s="52"/>
      <c r="D30" s="57">
        <f t="shared" si="0"/>
        <v>0</v>
      </c>
      <c r="E30" s="57"/>
      <c r="F30" s="18"/>
      <c r="G30" s="18"/>
      <c r="H30" s="18"/>
      <c r="I30" s="18"/>
      <c r="J30" s="18"/>
      <c r="K30" s="18"/>
      <c r="L30" s="18"/>
      <c r="M30" s="18"/>
    </row>
    <row r="31" spans="1:13">
      <c r="A31" s="52"/>
      <c r="B31" s="52"/>
      <c r="C31" s="52"/>
      <c r="D31" s="57">
        <f t="shared" si="0"/>
        <v>0</v>
      </c>
      <c r="E31" s="57"/>
      <c r="F31" s="18"/>
      <c r="G31" s="18"/>
      <c r="H31" s="18"/>
      <c r="I31" s="18"/>
      <c r="J31" s="18"/>
      <c r="K31" s="18"/>
      <c r="L31" s="18"/>
      <c r="M31" s="18"/>
    </row>
    <row r="32" spans="1:13">
      <c r="A32" s="52"/>
      <c r="B32" s="52"/>
      <c r="C32" s="52"/>
      <c r="D32" s="57">
        <f t="shared" si="0"/>
        <v>0</v>
      </c>
      <c r="E32" s="57"/>
      <c r="F32" s="18"/>
      <c r="G32" s="18"/>
      <c r="H32" s="18"/>
      <c r="I32" s="18"/>
      <c r="J32" s="18"/>
      <c r="K32" s="18"/>
      <c r="L32" s="18"/>
      <c r="M32" s="18"/>
    </row>
    <row r="33" spans="1:13">
      <c r="A33" s="52"/>
      <c r="B33" s="52"/>
      <c r="C33" s="52"/>
      <c r="D33" s="57">
        <f t="shared" si="0"/>
        <v>0</v>
      </c>
      <c r="E33" s="57"/>
      <c r="F33" s="18"/>
      <c r="G33" s="18"/>
      <c r="H33" s="18"/>
      <c r="I33" s="18"/>
      <c r="J33" s="18"/>
      <c r="K33" s="18"/>
      <c r="L33" s="18"/>
      <c r="M33" s="18"/>
    </row>
    <row r="34" spans="1:13">
      <c r="A34" s="52"/>
      <c r="B34" s="52"/>
      <c r="C34" s="52"/>
      <c r="D34" s="57">
        <f t="shared" si="0"/>
        <v>0</v>
      </c>
      <c r="E34" s="57"/>
      <c r="F34" s="18"/>
      <c r="G34" s="18"/>
      <c r="H34" s="18"/>
      <c r="I34" s="18"/>
      <c r="J34" s="18"/>
      <c r="K34" s="18"/>
      <c r="L34" s="18"/>
      <c r="M34" s="18"/>
    </row>
    <row r="35" spans="1:13">
      <c r="A35" s="52"/>
      <c r="B35" s="52"/>
      <c r="C35" s="52"/>
      <c r="D35" s="57">
        <f t="shared" si="0"/>
        <v>0</v>
      </c>
      <c r="E35" s="57"/>
      <c r="F35" s="18"/>
      <c r="G35" s="18"/>
      <c r="H35" s="18"/>
      <c r="I35" s="18"/>
      <c r="J35" s="18"/>
      <c r="K35" s="18"/>
      <c r="L35" s="18"/>
      <c r="M35" s="18"/>
    </row>
    <row r="36" spans="1:13">
      <c r="A36" s="52"/>
      <c r="B36" s="52"/>
      <c r="C36" s="52"/>
      <c r="D36" s="57">
        <f t="shared" si="0"/>
        <v>0</v>
      </c>
      <c r="E36" s="57"/>
      <c r="F36" s="18"/>
      <c r="G36" s="18"/>
      <c r="H36" s="18"/>
      <c r="I36" s="18"/>
      <c r="J36" s="18"/>
      <c r="K36" s="18"/>
      <c r="L36" s="18"/>
      <c r="M36" s="18"/>
    </row>
    <row r="37" spans="1:13">
      <c r="A37" s="52"/>
      <c r="B37" s="52"/>
      <c r="C37" s="52"/>
      <c r="D37" s="57">
        <f t="shared" si="0"/>
        <v>0</v>
      </c>
      <c r="E37" s="57"/>
      <c r="F37" s="18"/>
      <c r="G37" s="18"/>
      <c r="H37" s="18"/>
      <c r="I37" s="18"/>
      <c r="J37" s="18"/>
      <c r="K37" s="18"/>
      <c r="L37" s="18"/>
      <c r="M37" s="18"/>
    </row>
    <row r="38" spans="1:13">
      <c r="A38" s="52"/>
      <c r="B38" s="52"/>
      <c r="C38" s="52"/>
      <c r="D38" s="57">
        <f t="shared" si="0"/>
        <v>0</v>
      </c>
      <c r="E38" s="57"/>
      <c r="F38" s="18"/>
      <c r="G38" s="18"/>
      <c r="H38" s="18"/>
      <c r="I38" s="18"/>
      <c r="J38" s="18"/>
      <c r="K38" s="18"/>
      <c r="L38" s="18"/>
      <c r="M38" s="18"/>
    </row>
    <row r="39" spans="1:13">
      <c r="A39" s="52"/>
      <c r="B39" s="52"/>
      <c r="C39" s="52"/>
      <c r="D39" s="57">
        <f t="shared" si="0"/>
        <v>0</v>
      </c>
      <c r="E39" s="57"/>
      <c r="F39" s="18"/>
      <c r="G39" s="18"/>
      <c r="H39" s="18"/>
      <c r="I39" s="18"/>
      <c r="J39" s="18"/>
      <c r="K39" s="18"/>
      <c r="L39" s="18"/>
      <c r="M39" s="18"/>
    </row>
    <row r="40" spans="1:13">
      <c r="A40" s="52"/>
      <c r="B40" s="52"/>
      <c r="C40" s="52"/>
      <c r="D40" s="57">
        <f t="shared" si="0"/>
        <v>0</v>
      </c>
      <c r="E40" s="57"/>
      <c r="F40" s="18"/>
      <c r="G40" s="18"/>
      <c r="H40" s="18"/>
      <c r="I40" s="18"/>
      <c r="J40" s="18"/>
      <c r="K40" s="18"/>
      <c r="L40" s="18"/>
      <c r="M40" s="18"/>
    </row>
    <row r="41" spans="1:13">
      <c r="A41" s="52"/>
      <c r="B41" s="52"/>
      <c r="C41" s="52"/>
      <c r="D41" s="57">
        <f t="shared" si="0"/>
        <v>0</v>
      </c>
      <c r="E41" s="57"/>
      <c r="F41" s="18"/>
      <c r="G41" s="18"/>
      <c r="H41" s="18"/>
      <c r="I41" s="18"/>
      <c r="J41" s="18"/>
      <c r="K41" s="18"/>
      <c r="L41" s="18"/>
      <c r="M41" s="18"/>
    </row>
    <row r="42" spans="1:13">
      <c r="A42" s="52"/>
      <c r="B42" s="52"/>
      <c r="C42" s="52"/>
      <c r="D42" s="57">
        <f t="shared" si="0"/>
        <v>0</v>
      </c>
      <c r="E42" s="57"/>
      <c r="F42" s="18"/>
      <c r="G42" s="18"/>
      <c r="H42" s="18"/>
      <c r="I42" s="18"/>
      <c r="J42" s="18"/>
      <c r="K42" s="18"/>
      <c r="L42" s="18"/>
      <c r="M42" s="18"/>
    </row>
    <row r="43" spans="1:13">
      <c r="A43" s="52"/>
      <c r="B43" s="52"/>
      <c r="C43" s="52"/>
      <c r="D43" s="57">
        <f t="shared" si="0"/>
        <v>0</v>
      </c>
      <c r="E43" s="57"/>
      <c r="F43" s="18"/>
      <c r="G43" s="18"/>
      <c r="H43" s="18"/>
      <c r="I43" s="18"/>
      <c r="J43" s="18"/>
      <c r="K43" s="18"/>
      <c r="L43" s="18"/>
      <c r="M43" s="18"/>
    </row>
    <row r="44" spans="1:13">
      <c r="A44" s="52"/>
      <c r="B44" s="52"/>
      <c r="C44" s="52"/>
      <c r="D44" s="57">
        <f t="shared" si="0"/>
        <v>0</v>
      </c>
      <c r="E44" s="57"/>
      <c r="F44" s="18"/>
      <c r="G44" s="18"/>
      <c r="H44" s="18"/>
      <c r="I44" s="18"/>
      <c r="J44" s="18"/>
      <c r="K44" s="18"/>
      <c r="L44" s="18"/>
      <c r="M44" s="18"/>
    </row>
    <row r="45" spans="1:13">
      <c r="A45" s="52"/>
      <c r="B45" s="52"/>
      <c r="C45" s="52"/>
      <c r="D45" s="57">
        <f t="shared" si="0"/>
        <v>0</v>
      </c>
      <c r="E45" s="57"/>
      <c r="F45" s="18"/>
      <c r="G45" s="18"/>
      <c r="H45" s="18"/>
      <c r="I45" s="18"/>
      <c r="J45" s="18"/>
      <c r="K45" s="18"/>
      <c r="L45" s="18"/>
      <c r="M45" s="18"/>
    </row>
    <row r="46" spans="1:13">
      <c r="A46" s="52"/>
      <c r="B46" s="52"/>
      <c r="C46" s="52"/>
      <c r="D46" s="57">
        <f t="shared" si="0"/>
        <v>0</v>
      </c>
      <c r="E46" s="57"/>
      <c r="F46" s="18"/>
      <c r="G46" s="18"/>
      <c r="H46" s="18"/>
      <c r="I46" s="18"/>
      <c r="J46" s="18"/>
      <c r="K46" s="18"/>
      <c r="L46" s="18"/>
      <c r="M46" s="18"/>
    </row>
    <row r="47" spans="1:13">
      <c r="A47" s="52"/>
      <c r="B47" s="52"/>
      <c r="C47" s="52"/>
      <c r="D47" s="57">
        <f t="shared" si="0"/>
        <v>0</v>
      </c>
      <c r="E47" s="57"/>
      <c r="F47" s="18"/>
      <c r="G47" s="18"/>
      <c r="H47" s="18"/>
      <c r="I47" s="18"/>
      <c r="J47" s="18"/>
      <c r="K47" s="18"/>
      <c r="L47" s="18"/>
      <c r="M47" s="18"/>
    </row>
    <row r="48" spans="1:13">
      <c r="A48" s="52"/>
      <c r="B48" s="52"/>
      <c r="C48" s="52"/>
      <c r="D48" s="57">
        <f t="shared" si="0"/>
        <v>0</v>
      </c>
      <c r="E48" s="57"/>
      <c r="F48" s="18"/>
      <c r="G48" s="18"/>
      <c r="H48" s="18"/>
      <c r="I48" s="18"/>
      <c r="J48" s="18"/>
      <c r="K48" s="18"/>
      <c r="L48" s="18"/>
      <c r="M48" s="18"/>
    </row>
    <row r="49" spans="1:13">
      <c r="A49" s="52"/>
      <c r="B49" s="52"/>
      <c r="C49" s="52"/>
      <c r="D49" s="57">
        <f t="shared" si="0"/>
        <v>0</v>
      </c>
      <c r="E49" s="57"/>
      <c r="F49" s="18"/>
      <c r="G49" s="18"/>
      <c r="H49" s="18"/>
      <c r="I49" s="18"/>
      <c r="J49" s="18"/>
      <c r="K49" s="18"/>
      <c r="L49" s="18"/>
      <c r="M49" s="18"/>
    </row>
    <row r="50" spans="1:13">
      <c r="A50" s="52"/>
      <c r="B50" s="52"/>
      <c r="C50" s="52"/>
      <c r="D50" s="57">
        <f t="shared" si="0"/>
        <v>0</v>
      </c>
      <c r="E50" s="57"/>
      <c r="F50" s="18"/>
      <c r="G50" s="18"/>
      <c r="H50" s="18"/>
      <c r="I50" s="18"/>
      <c r="J50" s="18"/>
      <c r="K50" s="18"/>
      <c r="L50" s="18"/>
      <c r="M50" s="18"/>
    </row>
    <row r="51" spans="1:13">
      <c r="A51" s="52"/>
      <c r="B51" s="52"/>
      <c r="C51" s="52"/>
      <c r="D51" s="57">
        <f t="shared" si="0"/>
        <v>0</v>
      </c>
      <c r="E51" s="57"/>
      <c r="F51" s="18"/>
      <c r="G51" s="18"/>
      <c r="H51" s="18"/>
      <c r="I51" s="18"/>
      <c r="J51" s="18"/>
      <c r="K51" s="18"/>
      <c r="L51" s="18"/>
      <c r="M51" s="18"/>
    </row>
    <row r="52" spans="1:13">
      <c r="A52" s="52"/>
      <c r="B52" s="52"/>
      <c r="C52" s="52"/>
      <c r="D52" s="57">
        <f t="shared" si="0"/>
        <v>0</v>
      </c>
      <c r="E52" s="57"/>
      <c r="F52" s="18"/>
      <c r="G52" s="18"/>
      <c r="H52" s="18"/>
      <c r="I52" s="18"/>
      <c r="J52" s="18"/>
      <c r="K52" s="18"/>
      <c r="L52" s="18"/>
      <c r="M52" s="18"/>
    </row>
    <row r="53" spans="1:13">
      <c r="A53" s="52"/>
      <c r="B53" s="52"/>
      <c r="C53" s="52"/>
      <c r="D53" s="57">
        <f t="shared" si="0"/>
        <v>0</v>
      </c>
      <c r="E53" s="57"/>
      <c r="F53" s="18"/>
      <c r="G53" s="18"/>
      <c r="H53" s="18"/>
      <c r="I53" s="18"/>
      <c r="J53" s="18"/>
      <c r="K53" s="18"/>
      <c r="L53" s="18"/>
      <c r="M53" s="18"/>
    </row>
    <row r="54" spans="1:13">
      <c r="A54" s="52"/>
      <c r="B54" s="52"/>
      <c r="C54" s="52"/>
      <c r="D54" s="57">
        <f t="shared" si="0"/>
        <v>0</v>
      </c>
      <c r="E54" s="57"/>
      <c r="F54" s="18"/>
      <c r="G54" s="18"/>
      <c r="H54" s="18"/>
      <c r="I54" s="18"/>
      <c r="J54" s="18"/>
      <c r="K54" s="18"/>
      <c r="L54" s="18"/>
      <c r="M54" s="18"/>
    </row>
    <row r="55" spans="1:13">
      <c r="A55" s="52"/>
      <c r="B55" s="52"/>
      <c r="C55" s="52"/>
      <c r="D55" s="57">
        <f t="shared" si="0"/>
        <v>0</v>
      </c>
      <c r="E55" s="57"/>
      <c r="F55" s="18"/>
      <c r="G55" s="18"/>
      <c r="H55" s="18"/>
      <c r="I55" s="18"/>
      <c r="J55" s="18"/>
      <c r="K55" s="18"/>
      <c r="L55" s="18"/>
      <c r="M55" s="18"/>
    </row>
    <row r="56" spans="1:13">
      <c r="A56" s="52"/>
      <c r="B56" s="52"/>
      <c r="C56" s="52"/>
      <c r="D56" s="57">
        <f t="shared" si="0"/>
        <v>0</v>
      </c>
      <c r="E56" s="57"/>
      <c r="F56" s="18"/>
      <c r="G56" s="18"/>
      <c r="H56" s="18"/>
      <c r="I56" s="18"/>
      <c r="J56" s="18"/>
      <c r="K56" s="18"/>
      <c r="L56" s="18"/>
      <c r="M56" s="18"/>
    </row>
    <row r="57" spans="1:13">
      <c r="A57" s="52"/>
      <c r="B57" s="52"/>
      <c r="C57" s="52"/>
      <c r="D57" s="57">
        <f t="shared" si="0"/>
        <v>0</v>
      </c>
      <c r="E57" s="57"/>
      <c r="F57" s="18"/>
      <c r="G57" s="18"/>
      <c r="H57" s="18"/>
      <c r="I57" s="18"/>
      <c r="J57" s="18"/>
      <c r="K57" s="18"/>
      <c r="L57" s="18"/>
      <c r="M57" s="18"/>
    </row>
    <row r="58" spans="1:13">
      <c r="A58" s="52"/>
      <c r="B58" s="52"/>
      <c r="C58" s="52"/>
      <c r="D58" s="57">
        <f t="shared" si="0"/>
        <v>0</v>
      </c>
      <c r="E58" s="57"/>
      <c r="F58" s="18"/>
      <c r="G58" s="18"/>
      <c r="H58" s="18"/>
      <c r="I58" s="18"/>
      <c r="J58" s="18"/>
      <c r="K58" s="18"/>
      <c r="L58" s="18"/>
      <c r="M58" s="18"/>
    </row>
    <row r="59" spans="1:13">
      <c r="A59" s="52"/>
      <c r="B59" s="52"/>
      <c r="C59" s="52"/>
      <c r="D59" s="57">
        <f t="shared" si="0"/>
        <v>0</v>
      </c>
      <c r="E59" s="57"/>
      <c r="F59" s="18"/>
      <c r="G59" s="18"/>
      <c r="H59" s="18"/>
      <c r="I59" s="18"/>
      <c r="J59" s="18"/>
      <c r="K59" s="18"/>
      <c r="L59" s="18"/>
      <c r="M59" s="18"/>
    </row>
    <row r="60" spans="1:13">
      <c r="A60" s="52"/>
      <c r="B60" s="52"/>
      <c r="C60" s="52"/>
      <c r="D60" s="57">
        <f t="shared" si="0"/>
        <v>0</v>
      </c>
      <c r="E60" s="57"/>
      <c r="F60" s="18"/>
      <c r="G60" s="18"/>
      <c r="H60" s="18"/>
      <c r="I60" s="18"/>
      <c r="J60" s="18"/>
      <c r="K60" s="18"/>
      <c r="L60" s="18"/>
      <c r="M60" s="18"/>
    </row>
    <row r="61" spans="1:13">
      <c r="A61" s="52"/>
      <c r="B61" s="52"/>
      <c r="C61" s="52"/>
      <c r="D61" s="57">
        <f t="shared" si="0"/>
        <v>0</v>
      </c>
      <c r="E61" s="57"/>
      <c r="F61" s="18"/>
      <c r="G61" s="18"/>
      <c r="H61" s="18"/>
      <c r="I61" s="18"/>
      <c r="J61" s="18"/>
      <c r="K61" s="18"/>
      <c r="L61" s="18"/>
      <c r="M61" s="18"/>
    </row>
    <row r="62" spans="1:13">
      <c r="A62" s="52"/>
      <c r="B62" s="52"/>
      <c r="C62" s="52"/>
      <c r="D62" s="57">
        <f t="shared" si="0"/>
        <v>0</v>
      </c>
      <c r="E62" s="57"/>
      <c r="F62" s="18"/>
      <c r="G62" s="18"/>
      <c r="H62" s="18"/>
      <c r="I62" s="18"/>
      <c r="J62" s="18"/>
      <c r="K62" s="18"/>
      <c r="L62" s="18"/>
      <c r="M62" s="18"/>
    </row>
    <row r="63" spans="1:13">
      <c r="A63" s="52"/>
      <c r="B63" s="52"/>
      <c r="C63" s="52"/>
      <c r="D63" s="57">
        <f t="shared" si="0"/>
        <v>0</v>
      </c>
      <c r="E63" s="57"/>
      <c r="F63" s="18"/>
      <c r="G63" s="18"/>
      <c r="H63" s="18"/>
      <c r="I63" s="18"/>
      <c r="J63" s="18"/>
      <c r="K63" s="18"/>
      <c r="L63" s="18"/>
      <c r="M63" s="18"/>
    </row>
    <row r="64" spans="1:13">
      <c r="A64" s="52"/>
      <c r="B64" s="52"/>
      <c r="C64" s="52"/>
      <c r="D64" s="57">
        <f t="shared" si="0"/>
        <v>0</v>
      </c>
      <c r="E64" s="57"/>
      <c r="F64" s="18"/>
      <c r="G64" s="18"/>
      <c r="H64" s="18"/>
      <c r="I64" s="18"/>
      <c r="J64" s="18"/>
      <c r="K64" s="18"/>
      <c r="L64" s="18"/>
      <c r="M64" s="18"/>
    </row>
    <row r="65" spans="1:13">
      <c r="A65" s="52"/>
      <c r="B65" s="52"/>
      <c r="C65" s="52"/>
      <c r="D65" s="57">
        <f t="shared" si="0"/>
        <v>0</v>
      </c>
      <c r="E65" s="57"/>
      <c r="F65" s="18"/>
      <c r="G65" s="18"/>
      <c r="H65" s="18"/>
      <c r="I65" s="18"/>
      <c r="J65" s="18"/>
      <c r="K65" s="18"/>
      <c r="L65" s="18"/>
      <c r="M65" s="18"/>
    </row>
    <row r="66" spans="1:13">
      <c r="A66" s="52"/>
      <c r="B66" s="52"/>
      <c r="C66" s="52"/>
      <c r="D66" s="57">
        <f t="shared" si="0"/>
        <v>0</v>
      </c>
      <c r="E66" s="57"/>
      <c r="F66" s="18"/>
      <c r="G66" s="18"/>
      <c r="H66" s="18"/>
      <c r="I66" s="18"/>
      <c r="J66" s="18"/>
      <c r="K66" s="18"/>
      <c r="L66" s="18"/>
      <c r="M66" s="18"/>
    </row>
    <row r="67" spans="1:13">
      <c r="A67" s="52"/>
      <c r="B67" s="52"/>
      <c r="C67" s="52"/>
      <c r="D67" s="57">
        <f t="shared" si="0"/>
        <v>0</v>
      </c>
      <c r="E67" s="57"/>
      <c r="F67" s="18"/>
      <c r="G67" s="18"/>
      <c r="H67" s="18"/>
      <c r="I67" s="18"/>
      <c r="J67" s="18"/>
      <c r="K67" s="18"/>
      <c r="L67" s="18"/>
      <c r="M67" s="18"/>
    </row>
    <row r="68" spans="1:13">
      <c r="A68" s="52"/>
      <c r="B68" s="52"/>
      <c r="C68" s="52"/>
      <c r="D68" s="57">
        <f t="shared" si="0"/>
        <v>0</v>
      </c>
      <c r="E68" s="57"/>
      <c r="F68" s="18"/>
      <c r="G68" s="18"/>
      <c r="H68" s="18"/>
      <c r="I68" s="18"/>
      <c r="J68" s="18"/>
      <c r="K68" s="18"/>
      <c r="L68" s="18"/>
      <c r="M68" s="18"/>
    </row>
    <row r="69" spans="1:13">
      <c r="A69" s="52"/>
      <c r="B69" s="52"/>
      <c r="C69" s="52"/>
      <c r="D69" s="57">
        <f t="shared" ref="D69:D101" si="1">C69-B69</f>
        <v>0</v>
      </c>
      <c r="E69" s="57"/>
      <c r="F69" s="18"/>
      <c r="G69" s="18"/>
      <c r="H69" s="18"/>
      <c r="I69" s="18"/>
      <c r="J69" s="18"/>
      <c r="K69" s="18"/>
      <c r="L69" s="18"/>
      <c r="M69" s="18"/>
    </row>
    <row r="70" spans="1:13">
      <c r="A70" s="52"/>
      <c r="B70" s="52"/>
      <c r="C70" s="52"/>
      <c r="D70" s="57">
        <f t="shared" si="1"/>
        <v>0</v>
      </c>
      <c r="E70" s="57"/>
      <c r="F70" s="18"/>
      <c r="G70" s="18"/>
      <c r="H70" s="18"/>
      <c r="I70" s="18"/>
      <c r="J70" s="18"/>
      <c r="K70" s="18"/>
      <c r="L70" s="18"/>
      <c r="M70" s="18"/>
    </row>
    <row r="71" spans="1:13">
      <c r="A71" s="52"/>
      <c r="B71" s="52"/>
      <c r="C71" s="52"/>
      <c r="D71" s="57">
        <f t="shared" si="1"/>
        <v>0</v>
      </c>
      <c r="E71" s="57"/>
      <c r="F71" s="18"/>
      <c r="G71" s="18"/>
      <c r="H71" s="18"/>
      <c r="I71" s="18"/>
      <c r="J71" s="18"/>
      <c r="K71" s="18"/>
      <c r="L71" s="18"/>
      <c r="M71" s="18"/>
    </row>
    <row r="72" spans="1:13">
      <c r="A72" s="52"/>
      <c r="B72" s="52"/>
      <c r="C72" s="52"/>
      <c r="D72" s="57">
        <f t="shared" si="1"/>
        <v>0</v>
      </c>
      <c r="E72" s="57"/>
      <c r="F72" s="18"/>
      <c r="G72" s="18"/>
      <c r="H72" s="18"/>
      <c r="I72" s="18"/>
      <c r="J72" s="18"/>
      <c r="K72" s="18"/>
      <c r="L72" s="18"/>
      <c r="M72" s="18"/>
    </row>
    <row r="73" spans="1:13">
      <c r="A73" s="52"/>
      <c r="B73" s="52"/>
      <c r="C73" s="52"/>
      <c r="D73" s="57">
        <f t="shared" si="1"/>
        <v>0</v>
      </c>
      <c r="E73" s="57"/>
      <c r="F73" s="18"/>
      <c r="G73" s="18"/>
      <c r="H73" s="18"/>
      <c r="I73" s="18"/>
      <c r="J73" s="18"/>
      <c r="K73" s="18"/>
      <c r="L73" s="18"/>
      <c r="M73" s="18"/>
    </row>
    <row r="74" spans="1:13">
      <c r="A74" s="52"/>
      <c r="B74" s="52"/>
      <c r="C74" s="52"/>
      <c r="D74" s="57">
        <f t="shared" si="1"/>
        <v>0</v>
      </c>
      <c r="E74" s="57"/>
      <c r="F74" s="18"/>
      <c r="G74" s="18"/>
      <c r="H74" s="18"/>
      <c r="I74" s="18"/>
      <c r="J74" s="18"/>
      <c r="K74" s="18"/>
      <c r="L74" s="18"/>
      <c r="M74" s="18"/>
    </row>
    <row r="75" spans="1:13">
      <c r="A75" s="52"/>
      <c r="B75" s="52"/>
      <c r="C75" s="52"/>
      <c r="D75" s="57">
        <f t="shared" si="1"/>
        <v>0</v>
      </c>
      <c r="E75" s="57"/>
      <c r="F75" s="18"/>
      <c r="G75" s="18"/>
      <c r="H75" s="18"/>
      <c r="I75" s="18"/>
      <c r="J75" s="18"/>
      <c r="K75" s="18"/>
      <c r="L75" s="18"/>
      <c r="M75" s="18"/>
    </row>
    <row r="76" spans="1:13">
      <c r="A76" s="52"/>
      <c r="B76" s="52"/>
      <c r="C76" s="52"/>
      <c r="D76" s="57">
        <f t="shared" si="1"/>
        <v>0</v>
      </c>
      <c r="E76" s="57"/>
      <c r="F76" s="18"/>
      <c r="G76" s="18"/>
      <c r="H76" s="18"/>
      <c r="I76" s="18"/>
      <c r="J76" s="18"/>
      <c r="K76" s="18"/>
      <c r="L76" s="18"/>
      <c r="M76" s="18"/>
    </row>
    <row r="77" spans="1:13">
      <c r="A77" s="52"/>
      <c r="B77" s="52"/>
      <c r="C77" s="52"/>
      <c r="D77" s="57">
        <f t="shared" si="1"/>
        <v>0</v>
      </c>
      <c r="E77" s="57"/>
      <c r="F77" s="18"/>
      <c r="G77" s="18"/>
      <c r="H77" s="18"/>
      <c r="I77" s="18"/>
      <c r="J77" s="18"/>
      <c r="K77" s="18"/>
      <c r="L77" s="18"/>
      <c r="M77" s="18"/>
    </row>
    <row r="78" spans="1:13">
      <c r="A78" s="52"/>
      <c r="B78" s="52"/>
      <c r="C78" s="52"/>
      <c r="D78" s="57">
        <f t="shared" si="1"/>
        <v>0</v>
      </c>
      <c r="E78" s="57"/>
      <c r="F78" s="18"/>
      <c r="G78" s="18"/>
      <c r="H78" s="18"/>
      <c r="I78" s="18"/>
      <c r="J78" s="18"/>
      <c r="K78" s="18"/>
      <c r="L78" s="18"/>
      <c r="M78" s="18"/>
    </row>
    <row r="79" spans="1:13">
      <c r="A79" s="52"/>
      <c r="B79" s="52"/>
      <c r="C79" s="52"/>
      <c r="D79" s="57">
        <f t="shared" si="1"/>
        <v>0</v>
      </c>
      <c r="E79" s="57"/>
      <c r="F79" s="18"/>
      <c r="G79" s="18"/>
      <c r="H79" s="18"/>
      <c r="I79" s="18"/>
      <c r="J79" s="18"/>
      <c r="K79" s="18"/>
      <c r="L79" s="18"/>
      <c r="M79" s="18"/>
    </row>
    <row r="80" spans="1:13">
      <c r="A80" s="52"/>
      <c r="B80" s="52"/>
      <c r="C80" s="52"/>
      <c r="D80" s="57">
        <f t="shared" si="1"/>
        <v>0</v>
      </c>
      <c r="E80" s="57"/>
      <c r="F80" s="18"/>
      <c r="G80" s="18"/>
      <c r="H80" s="18"/>
      <c r="I80" s="18"/>
      <c r="J80" s="18"/>
      <c r="K80" s="18"/>
      <c r="L80" s="18"/>
      <c r="M80" s="18"/>
    </row>
    <row r="81" spans="1:13">
      <c r="A81" s="52"/>
      <c r="B81" s="52"/>
      <c r="C81" s="52"/>
      <c r="D81" s="57">
        <f t="shared" si="1"/>
        <v>0</v>
      </c>
      <c r="E81" s="57"/>
      <c r="F81" s="18"/>
      <c r="G81" s="18"/>
      <c r="H81" s="18"/>
      <c r="I81" s="18"/>
      <c r="J81" s="18"/>
      <c r="K81" s="18"/>
      <c r="L81" s="18"/>
      <c r="M81" s="18"/>
    </row>
    <row r="82" spans="1:13">
      <c r="A82" s="52"/>
      <c r="B82" s="52"/>
      <c r="C82" s="52"/>
      <c r="D82" s="57">
        <f t="shared" si="1"/>
        <v>0</v>
      </c>
      <c r="E82" s="57"/>
      <c r="F82" s="18"/>
      <c r="G82" s="18"/>
      <c r="H82" s="18"/>
      <c r="I82" s="18"/>
      <c r="J82" s="18"/>
      <c r="K82" s="18"/>
      <c r="L82" s="18"/>
      <c r="M82" s="18"/>
    </row>
    <row r="83" spans="1:13">
      <c r="A83" s="52"/>
      <c r="B83" s="52"/>
      <c r="C83" s="52"/>
      <c r="D83" s="57">
        <f t="shared" si="1"/>
        <v>0</v>
      </c>
      <c r="E83" s="57"/>
      <c r="F83" s="18"/>
      <c r="G83" s="18"/>
      <c r="H83" s="18"/>
      <c r="I83" s="18"/>
      <c r="J83" s="18"/>
      <c r="K83" s="18"/>
      <c r="L83" s="18"/>
      <c r="M83" s="18"/>
    </row>
    <row r="84" spans="1:13">
      <c r="A84" s="52"/>
      <c r="B84" s="52"/>
      <c r="C84" s="52"/>
      <c r="D84" s="57">
        <f t="shared" si="1"/>
        <v>0</v>
      </c>
      <c r="E84" s="57"/>
      <c r="F84" s="18"/>
      <c r="G84" s="18"/>
      <c r="H84" s="18"/>
      <c r="I84" s="18"/>
      <c r="J84" s="18"/>
      <c r="K84" s="18"/>
      <c r="L84" s="18"/>
      <c r="M84" s="18"/>
    </row>
    <row r="85" spans="1:13">
      <c r="A85" s="52"/>
      <c r="B85" s="52"/>
      <c r="C85" s="52"/>
      <c r="D85" s="57">
        <f t="shared" si="1"/>
        <v>0</v>
      </c>
      <c r="E85" s="57"/>
      <c r="F85" s="18"/>
      <c r="G85" s="18"/>
      <c r="H85" s="18"/>
      <c r="I85" s="18"/>
      <c r="J85" s="18"/>
      <c r="K85" s="18"/>
      <c r="L85" s="18"/>
      <c r="M85" s="18"/>
    </row>
    <row r="86" spans="1:13">
      <c r="A86" s="52"/>
      <c r="B86" s="52"/>
      <c r="C86" s="52"/>
      <c r="D86" s="57">
        <f t="shared" si="1"/>
        <v>0</v>
      </c>
      <c r="E86" s="57"/>
      <c r="F86" s="18"/>
      <c r="G86" s="18"/>
      <c r="H86" s="18"/>
      <c r="I86" s="18"/>
      <c r="J86" s="18"/>
      <c r="K86" s="18"/>
      <c r="L86" s="18"/>
      <c r="M86" s="18"/>
    </row>
    <row r="87" spans="1:13">
      <c r="A87" s="52"/>
      <c r="B87" s="52"/>
      <c r="C87" s="52"/>
      <c r="D87" s="57">
        <f t="shared" si="1"/>
        <v>0</v>
      </c>
      <c r="E87" s="57"/>
      <c r="F87" s="18"/>
      <c r="G87" s="18"/>
      <c r="H87" s="18"/>
      <c r="I87" s="18"/>
      <c r="J87" s="18"/>
      <c r="K87" s="18"/>
      <c r="L87" s="18"/>
      <c r="M87" s="18"/>
    </row>
    <row r="88" spans="1:13">
      <c r="A88" s="52"/>
      <c r="B88" s="52"/>
      <c r="C88" s="52"/>
      <c r="D88" s="57">
        <f t="shared" si="1"/>
        <v>0</v>
      </c>
      <c r="E88" s="57"/>
      <c r="F88" s="18"/>
      <c r="G88" s="18"/>
      <c r="H88" s="18"/>
      <c r="I88" s="18"/>
      <c r="J88" s="18"/>
      <c r="K88" s="18"/>
      <c r="L88" s="18"/>
      <c r="M88" s="18"/>
    </row>
    <row r="89" spans="1:13">
      <c r="A89" s="52"/>
      <c r="B89" s="52"/>
      <c r="C89" s="52"/>
      <c r="D89" s="57">
        <f t="shared" si="1"/>
        <v>0</v>
      </c>
      <c r="E89" s="57"/>
      <c r="F89" s="18"/>
      <c r="G89" s="18"/>
      <c r="H89" s="18"/>
      <c r="I89" s="18"/>
      <c r="J89" s="18"/>
      <c r="K89" s="18"/>
      <c r="L89" s="18"/>
      <c r="M89" s="18"/>
    </row>
    <row r="90" spans="1:13">
      <c r="A90" s="52"/>
      <c r="B90" s="52"/>
      <c r="C90" s="52"/>
      <c r="D90" s="57">
        <f t="shared" si="1"/>
        <v>0</v>
      </c>
      <c r="E90" s="57"/>
      <c r="F90" s="18"/>
      <c r="G90" s="18"/>
      <c r="H90" s="18"/>
      <c r="I90" s="18"/>
      <c r="J90" s="18"/>
      <c r="K90" s="18"/>
      <c r="L90" s="18"/>
      <c r="M90" s="18"/>
    </row>
    <row r="91" spans="1:13">
      <c r="A91" s="52"/>
      <c r="B91" s="52"/>
      <c r="C91" s="52"/>
      <c r="D91" s="57">
        <f t="shared" si="1"/>
        <v>0</v>
      </c>
      <c r="E91" s="57"/>
      <c r="F91" s="18"/>
      <c r="G91" s="18"/>
      <c r="H91" s="18"/>
      <c r="I91" s="18"/>
      <c r="J91" s="18"/>
      <c r="K91" s="18"/>
      <c r="L91" s="18"/>
      <c r="M91" s="18"/>
    </row>
    <row r="92" spans="1:13">
      <c r="A92" s="52"/>
      <c r="B92" s="52"/>
      <c r="C92" s="52"/>
      <c r="D92" s="57">
        <f t="shared" si="1"/>
        <v>0</v>
      </c>
      <c r="E92" s="57"/>
      <c r="F92" s="18"/>
      <c r="G92" s="18"/>
      <c r="H92" s="18"/>
      <c r="I92" s="18"/>
      <c r="J92" s="18"/>
      <c r="K92" s="18"/>
      <c r="L92" s="18"/>
      <c r="M92" s="18"/>
    </row>
    <row r="93" spans="1:13">
      <c r="A93" s="52"/>
      <c r="B93" s="52"/>
      <c r="C93" s="52"/>
      <c r="D93" s="57">
        <f t="shared" si="1"/>
        <v>0</v>
      </c>
      <c r="E93" s="57"/>
      <c r="F93" s="18"/>
      <c r="G93" s="18"/>
      <c r="H93" s="18"/>
      <c r="I93" s="18"/>
      <c r="J93" s="18"/>
      <c r="K93" s="18"/>
      <c r="L93" s="18"/>
      <c r="M93" s="18"/>
    </row>
    <row r="94" spans="1:13">
      <c r="A94" s="52"/>
      <c r="B94" s="52"/>
      <c r="C94" s="52"/>
      <c r="D94" s="57">
        <f t="shared" si="1"/>
        <v>0</v>
      </c>
      <c r="E94" s="57"/>
      <c r="F94" s="18"/>
      <c r="G94" s="18"/>
      <c r="H94" s="18"/>
      <c r="I94" s="18"/>
      <c r="J94" s="18"/>
      <c r="K94" s="18"/>
      <c r="L94" s="18"/>
      <c r="M94" s="18"/>
    </row>
    <row r="95" spans="1:13">
      <c r="A95" s="52"/>
      <c r="B95" s="52"/>
      <c r="C95" s="52"/>
      <c r="D95" s="57">
        <f t="shared" si="1"/>
        <v>0</v>
      </c>
      <c r="E95" s="57"/>
      <c r="F95" s="18"/>
      <c r="G95" s="18"/>
      <c r="H95" s="18"/>
      <c r="I95" s="18"/>
      <c r="J95" s="18"/>
      <c r="K95" s="18"/>
      <c r="L95" s="18"/>
      <c r="M95" s="18"/>
    </row>
    <row r="96" spans="1:13">
      <c r="A96" s="52"/>
      <c r="B96" s="52"/>
      <c r="C96" s="52"/>
      <c r="D96" s="57">
        <f t="shared" si="1"/>
        <v>0</v>
      </c>
      <c r="E96" s="57"/>
      <c r="F96" s="18"/>
      <c r="G96" s="18"/>
      <c r="H96" s="18"/>
      <c r="I96" s="18"/>
      <c r="J96" s="18"/>
      <c r="K96" s="18"/>
      <c r="L96" s="18"/>
      <c r="M96" s="18"/>
    </row>
    <row r="97" spans="1:13">
      <c r="A97" s="52"/>
      <c r="B97" s="52"/>
      <c r="C97" s="52"/>
      <c r="D97" s="57">
        <f t="shared" si="1"/>
        <v>0</v>
      </c>
      <c r="E97" s="57"/>
      <c r="F97" s="18"/>
      <c r="G97" s="18"/>
      <c r="H97" s="18"/>
      <c r="I97" s="18"/>
      <c r="J97" s="18"/>
      <c r="K97" s="18"/>
      <c r="L97" s="18"/>
      <c r="M97" s="18"/>
    </row>
    <row r="98" spans="1:13">
      <c r="A98" s="52"/>
      <c r="B98" s="52"/>
      <c r="C98" s="52"/>
      <c r="D98" s="57">
        <f t="shared" si="1"/>
        <v>0</v>
      </c>
      <c r="E98" s="57"/>
      <c r="F98" s="18"/>
      <c r="G98" s="18"/>
      <c r="H98" s="18"/>
      <c r="I98" s="18"/>
      <c r="J98" s="18"/>
      <c r="K98" s="18"/>
      <c r="L98" s="18"/>
      <c r="M98" s="18"/>
    </row>
    <row r="99" spans="1:13">
      <c r="A99" s="52"/>
      <c r="B99" s="52"/>
      <c r="C99" s="52"/>
      <c r="D99" s="57">
        <f t="shared" si="1"/>
        <v>0</v>
      </c>
      <c r="E99" s="57"/>
      <c r="F99" s="18"/>
      <c r="G99" s="18"/>
      <c r="H99" s="18"/>
      <c r="I99" s="18"/>
      <c r="J99" s="18"/>
      <c r="K99" s="18"/>
      <c r="L99" s="18"/>
      <c r="M99" s="18"/>
    </row>
    <row r="100" spans="1:13">
      <c r="A100" s="52"/>
      <c r="B100" s="52"/>
      <c r="C100" s="52"/>
      <c r="D100" s="57">
        <f t="shared" si="1"/>
        <v>0</v>
      </c>
      <c r="E100" s="57"/>
      <c r="F100" s="18"/>
      <c r="G100" s="18"/>
      <c r="H100" s="18"/>
      <c r="I100" s="18"/>
      <c r="J100" s="18"/>
      <c r="K100" s="18"/>
      <c r="L100" s="18"/>
      <c r="M100" s="18"/>
    </row>
    <row r="101" spans="1:13">
      <c r="A101" s="52"/>
      <c r="B101" s="52"/>
      <c r="C101" s="52"/>
      <c r="D101" s="57">
        <f t="shared" si="1"/>
        <v>0</v>
      </c>
      <c r="E101" s="57"/>
      <c r="F101" s="18"/>
      <c r="G101" s="18"/>
      <c r="H101" s="18"/>
      <c r="I101" s="18"/>
      <c r="J101" s="18"/>
      <c r="K101" s="18"/>
      <c r="L101" s="18"/>
      <c r="M101" s="18"/>
    </row>
  </sheetData>
  <pageMargins left="0.7" right="0.7" top="0.75" bottom="0.75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'Liste réponse - ne pas modifier'!$L$1:$L$5</xm:f>
          </x14:formula1>
          <xm:sqref>F4:F101</xm:sqref>
        </x14:dataValidation>
        <x14:dataValidation type="list" allowBlank="1" showInputMessage="1" showErrorMessage="1">
          <x14:formula1>
            <xm:f>'Liste réponse - ne pas modifier'!$M$1:$M$5</xm:f>
          </x14:formula1>
          <xm:sqref>I4:I101</xm:sqref>
        </x14:dataValidation>
        <x14:dataValidation type="list" allowBlank="1" showInputMessage="1" showErrorMessage="1">
          <x14:formula1>
            <xm:f>'Liste réponse - ne pas modifier'!$N$1:$N$5</xm:f>
          </x14:formula1>
          <xm:sqref>J4:J101</xm:sqref>
        </x14:dataValidation>
        <x14:dataValidation type="list" allowBlank="1" showInputMessage="1" showErrorMessage="1">
          <x14:formula1>
            <xm:f>'Liste réponse - ne pas modifier'!$O$1:$O$5</xm:f>
          </x14:formula1>
          <xm:sqref>K4:K101 M4:M101</xm:sqref>
        </x14:dataValidation>
        <x14:dataValidation type="list" allowBlank="1" showInputMessage="1" showErrorMessage="1">
          <x14:formula1>
            <xm:f>'Liste réponse - ne pas modifier'!$P$1:$P$3</xm:f>
          </x14:formula1>
          <xm:sqref>L4:L101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opLeftCell="A12" zoomScaleNormal="100" workbookViewId="0">
      <selection activeCell="J125" sqref="J125"/>
    </sheetView>
  </sheetViews>
  <sheetFormatPr baseColWidth="10" defaultRowHeight="13.8"/>
  <cols>
    <col min="1" max="1" width="31.69921875" customWidth="1"/>
    <col min="2" max="2" width="16.3984375" customWidth="1"/>
  </cols>
  <sheetData>
    <row r="1" spans="1:13" ht="22.8">
      <c r="A1" s="23" t="s">
        <v>118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4" t="s">
        <v>72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24" t="s">
        <v>81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>
      <c r="A4" s="24" t="s">
        <v>46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6" spans="1:13">
      <c r="A6" s="6" t="s">
        <v>39</v>
      </c>
      <c r="B6" s="10">
        <f>COUNTIF('Questionnaire à chaud'!D4:D1048576,"&lt;&gt;")</f>
        <v>1</v>
      </c>
    </row>
    <row r="7" spans="1:13">
      <c r="A7" s="6" t="s">
        <v>37</v>
      </c>
      <c r="B7" s="15">
        <v>0</v>
      </c>
    </row>
    <row r="8" spans="1:13">
      <c r="A8" s="6" t="s">
        <v>38</v>
      </c>
      <c r="B8" s="19" t="e">
        <f>B6/B7</f>
        <v>#DIV/0!</v>
      </c>
    </row>
    <row r="10" spans="1:13">
      <c r="A10" s="14" t="s">
        <v>32</v>
      </c>
      <c r="B10" s="14"/>
      <c r="C10" s="14"/>
    </row>
    <row r="11" spans="1:13">
      <c r="A11" s="14"/>
      <c r="B11" s="14"/>
      <c r="C11" s="14"/>
    </row>
    <row r="12" spans="1:13">
      <c r="A12" s="3" t="s">
        <v>201</v>
      </c>
      <c r="B12" s="2" t="s">
        <v>35</v>
      </c>
      <c r="C12" s="13"/>
    </row>
    <row r="13" spans="1:13">
      <c r="A13" s="10" t="s">
        <v>6</v>
      </c>
      <c r="B13" s="10">
        <f>COUNTIF('Questionnaire à chaud'!D$4:D$1048576,A13)</f>
        <v>1</v>
      </c>
    </row>
    <row r="14" spans="1:13">
      <c r="A14" s="10" t="s">
        <v>7</v>
      </c>
      <c r="B14" s="10">
        <f>COUNTIF('Questionnaire à chaud'!D$4:D$1048576,A14)</f>
        <v>0</v>
      </c>
    </row>
    <row r="15" spans="1:13">
      <c r="A15" s="10" t="s">
        <v>8</v>
      </c>
      <c r="B15" s="10">
        <f>COUNTIF('Questionnaire à chaud'!D$4:D$1048576,A15)</f>
        <v>0</v>
      </c>
    </row>
    <row r="16" spans="1:13">
      <c r="A16" s="10" t="s">
        <v>9</v>
      </c>
      <c r="B16" s="10">
        <f>COUNTIF('Questionnaire à chaud'!D$4:D$1048576,A16)</f>
        <v>0</v>
      </c>
    </row>
    <row r="17" spans="1:3">
      <c r="A17" s="1"/>
      <c r="B17" s="13"/>
      <c r="C17" s="13"/>
    </row>
    <row r="18" spans="1:3">
      <c r="A18" s="1"/>
      <c r="B18" s="13"/>
      <c r="C18" s="13"/>
    </row>
    <row r="19" spans="1:3">
      <c r="A19" s="3" t="s">
        <v>200</v>
      </c>
      <c r="B19" s="2" t="s">
        <v>36</v>
      </c>
      <c r="C19" s="13"/>
    </row>
    <row r="20" spans="1:3">
      <c r="A20" s="10" t="s">
        <v>10</v>
      </c>
      <c r="B20" s="10">
        <f>COUNTIF('Questionnaire à chaud'!E$4:E$1048576,A20)</f>
        <v>0</v>
      </c>
    </row>
    <row r="21" spans="1:3">
      <c r="A21" s="10" t="s">
        <v>11</v>
      </c>
      <c r="B21" s="10">
        <f>COUNTIF('Questionnaire à chaud'!E$4:E$1048576,A21)</f>
        <v>1</v>
      </c>
    </row>
    <row r="22" spans="1:3">
      <c r="A22" s="1"/>
      <c r="B22" s="13"/>
      <c r="C22" s="13"/>
    </row>
    <row r="23" spans="1:3">
      <c r="A23" s="1"/>
      <c r="B23" s="13"/>
      <c r="C23" s="13"/>
    </row>
    <row r="24" spans="1:3" ht="27.6">
      <c r="A24" s="3" t="s">
        <v>199</v>
      </c>
      <c r="B24" s="2" t="s">
        <v>121</v>
      </c>
      <c r="C24" s="13"/>
    </row>
    <row r="25" spans="1:3">
      <c r="A25" s="10" t="s">
        <v>14</v>
      </c>
      <c r="B25" s="10">
        <f>COUNTIF('Questionnaire à chaud'!F$4:F$1048576,A25)</f>
        <v>0</v>
      </c>
    </row>
    <row r="26" spans="1:3">
      <c r="A26" s="20" t="s">
        <v>13</v>
      </c>
      <c r="B26" s="10">
        <f>COUNTIF('Questionnaire à chaud'!F$4:F$1048576,A26)</f>
        <v>0</v>
      </c>
    </row>
    <row r="27" spans="1:3">
      <c r="A27" s="20" t="s">
        <v>12</v>
      </c>
      <c r="B27" s="10">
        <f>COUNTIF('Questionnaire à chaud'!F$4:F$1048576,A27)</f>
        <v>1</v>
      </c>
    </row>
    <row r="28" spans="1:3">
      <c r="A28" s="10" t="s">
        <v>15</v>
      </c>
      <c r="B28" s="10">
        <f>COUNTIF('Questionnaire à chaud'!F$4:F$1048576,A28)</f>
        <v>0</v>
      </c>
    </row>
    <row r="29" spans="1:3">
      <c r="A29" s="10" t="s">
        <v>16</v>
      </c>
      <c r="B29" s="10">
        <f>COUNTIF('Questionnaire à chaud'!F$4:F$1048576,A29)</f>
        <v>0</v>
      </c>
    </row>
    <row r="30" spans="1:3">
      <c r="A30" s="10" t="s">
        <v>17</v>
      </c>
      <c r="B30" s="10">
        <f>COUNTIF('Questionnaire à chaud'!F$4:F$1048576,A30)</f>
        <v>0</v>
      </c>
    </row>
    <row r="31" spans="1:3">
      <c r="A31" s="10" t="s">
        <v>18</v>
      </c>
      <c r="B31" s="10">
        <f>COUNTIF('Questionnaire à chaud'!F$4:F$1048576,A31)</f>
        <v>0</v>
      </c>
    </row>
    <row r="33" spans="1:3">
      <c r="A33" s="1"/>
      <c r="B33" s="13"/>
      <c r="C33" s="13"/>
    </row>
    <row r="34" spans="1:3">
      <c r="A34" s="3" t="s">
        <v>198</v>
      </c>
      <c r="B34" s="2" t="s">
        <v>41</v>
      </c>
      <c r="C34" s="13"/>
    </row>
    <row r="35" spans="1:3">
      <c r="A35" s="10" t="s">
        <v>20</v>
      </c>
      <c r="B35" s="10">
        <f>COUNTIF('Questionnaire à chaud'!G$4:G$1048576,A35)</f>
        <v>0</v>
      </c>
      <c r="C35" s="13"/>
    </row>
    <row r="36" spans="1:3">
      <c r="A36" s="10" t="s">
        <v>19</v>
      </c>
      <c r="B36" s="10">
        <f>COUNTIF('Questionnaire à chaud'!G$4:G$1048576,A36)</f>
        <v>1</v>
      </c>
      <c r="C36" s="13"/>
    </row>
    <row r="37" spans="1:3">
      <c r="A37" s="10" t="s">
        <v>21</v>
      </c>
      <c r="B37" s="10">
        <f>COUNTIF('Questionnaire à chaud'!G$4:G$1048576,A37)</f>
        <v>0</v>
      </c>
      <c r="C37" s="13"/>
    </row>
    <row r="38" spans="1:3">
      <c r="C38" s="13"/>
    </row>
    <row r="39" spans="1:3" ht="30.6">
      <c r="A39" s="3" t="s">
        <v>217</v>
      </c>
      <c r="B39" s="2" t="s">
        <v>21</v>
      </c>
      <c r="C39" s="13"/>
    </row>
    <row r="40" spans="1:3" ht="14.4">
      <c r="A40" s="368" t="s">
        <v>44</v>
      </c>
      <c r="B40" s="369"/>
      <c r="C40" s="13"/>
    </row>
    <row r="41" spans="1:3">
      <c r="C41" s="13"/>
    </row>
    <row r="42" spans="1:3">
      <c r="C42" s="13"/>
    </row>
    <row r="43" spans="1:3" ht="20.399999999999999">
      <c r="A43" s="3" t="s">
        <v>197</v>
      </c>
      <c r="B43" s="2" t="s">
        <v>62</v>
      </c>
      <c r="C43" s="13"/>
    </row>
    <row r="44" spans="1:3" ht="14.4">
      <c r="A44" s="368" t="s">
        <v>40</v>
      </c>
      <c r="B44" s="369"/>
      <c r="C44" s="13"/>
    </row>
    <row r="45" spans="1:3">
      <c r="A45" s="1"/>
      <c r="B45" s="13"/>
      <c r="C45" s="13"/>
    </row>
    <row r="46" spans="1:3">
      <c r="A46" s="1"/>
      <c r="B46" s="13"/>
      <c r="C46" s="13"/>
    </row>
    <row r="47" spans="1:3">
      <c r="A47" s="14" t="s">
        <v>196</v>
      </c>
      <c r="B47" s="13"/>
      <c r="C47" s="13"/>
    </row>
    <row r="48" spans="1:3">
      <c r="A48" s="1"/>
      <c r="B48" s="13"/>
      <c r="C48" s="13"/>
    </row>
    <row r="49" spans="1:3" ht="30.6">
      <c r="A49" s="3" t="s">
        <v>203</v>
      </c>
      <c r="B49" s="2" t="s">
        <v>143</v>
      </c>
      <c r="C49" s="13"/>
    </row>
    <row r="50" spans="1:3">
      <c r="A50" s="20" t="s">
        <v>155</v>
      </c>
      <c r="B50" s="10">
        <f>COUNTIF('Questionnaire à chaud'!J$4:J$1048576,A50)</f>
        <v>1</v>
      </c>
      <c r="C50" s="13"/>
    </row>
    <row r="51" spans="1:3">
      <c r="A51" s="10" t="s">
        <v>156</v>
      </c>
      <c r="B51" s="10">
        <f>COUNTIF('Questionnaire à chaud'!J$4:J$1048576,A51)</f>
        <v>0</v>
      </c>
      <c r="C51" s="13"/>
    </row>
    <row r="52" spans="1:3">
      <c r="A52" s="10" t="s">
        <v>157</v>
      </c>
      <c r="B52" s="10">
        <f>COUNTIF('Questionnaire à chaud'!J$4:J$1048576,A52)</f>
        <v>0</v>
      </c>
      <c r="C52" s="13"/>
    </row>
    <row r="53" spans="1:3">
      <c r="A53" s="10" t="s">
        <v>158</v>
      </c>
      <c r="B53" s="10">
        <f>COUNTIF('Questionnaire à chaud'!J$4:J$1048576,A53)</f>
        <v>0</v>
      </c>
      <c r="C53" s="13"/>
    </row>
    <row r="54" spans="1:3">
      <c r="A54" s="1"/>
      <c r="B54" s="13"/>
      <c r="C54" s="13"/>
    </row>
    <row r="55" spans="1:3" ht="20.399999999999999">
      <c r="A55" s="3" t="s">
        <v>202</v>
      </c>
      <c r="B55" s="2" t="s">
        <v>144</v>
      </c>
      <c r="C55" s="13"/>
    </row>
    <row r="56" spans="1:3">
      <c r="A56" s="20" t="s">
        <v>159</v>
      </c>
      <c r="B56" s="10" t="e">
        <f>COUNTIF('Questionnaire à chaud'!#REF!,A56)</f>
        <v>#REF!</v>
      </c>
      <c r="C56" s="13"/>
    </row>
    <row r="57" spans="1:3">
      <c r="A57" s="10" t="s">
        <v>160</v>
      </c>
      <c r="B57" s="10" t="e">
        <f>COUNTIF('Questionnaire à chaud'!#REF!,A57)</f>
        <v>#REF!</v>
      </c>
      <c r="C57" s="13"/>
    </row>
    <row r="58" spans="1:3">
      <c r="A58" s="14"/>
      <c r="B58" s="13"/>
      <c r="C58" s="13"/>
    </row>
    <row r="59" spans="1:3" ht="20.399999999999999">
      <c r="A59" s="3" t="s">
        <v>204</v>
      </c>
      <c r="B59" s="2" t="s">
        <v>145</v>
      </c>
      <c r="C59" s="13"/>
    </row>
    <row r="60" spans="1:3">
      <c r="A60" s="20" t="s">
        <v>159</v>
      </c>
      <c r="B60" s="10" t="e">
        <f>COUNTIF('Questionnaire à chaud'!#REF!,A60)</f>
        <v>#REF!</v>
      </c>
      <c r="C60" s="13"/>
    </row>
    <row r="61" spans="1:3">
      <c r="A61" s="10" t="s">
        <v>160</v>
      </c>
      <c r="B61" s="10" t="e">
        <f>COUNTIF('Questionnaire à chaud'!#REF!,A61)</f>
        <v>#REF!</v>
      </c>
      <c r="C61" s="13"/>
    </row>
    <row r="62" spans="1:3" s="96" customFormat="1">
      <c r="A62" s="94"/>
      <c r="B62" s="94"/>
      <c r="C62" s="95"/>
    </row>
    <row r="63" spans="1:3" s="96" customFormat="1">
      <c r="A63" s="14" t="s">
        <v>209</v>
      </c>
      <c r="B63" s="94"/>
      <c r="C63" s="95"/>
    </row>
    <row r="64" spans="1:3">
      <c r="A64" s="14"/>
      <c r="B64" s="13"/>
      <c r="C64" s="13"/>
    </row>
    <row r="65" spans="1:3" ht="30.6">
      <c r="A65" s="3" t="s">
        <v>205</v>
      </c>
      <c r="B65" s="2" t="s">
        <v>140</v>
      </c>
      <c r="C65" s="13"/>
    </row>
    <row r="66" spans="1:3">
      <c r="A66" s="20" t="s">
        <v>162</v>
      </c>
      <c r="B66" s="10">
        <f>COUNTIF('Questionnaire à chaud'!K$4:K$1048576,A66)</f>
        <v>0</v>
      </c>
      <c r="C66" s="13"/>
    </row>
    <row r="67" spans="1:3">
      <c r="A67" s="10" t="s">
        <v>163</v>
      </c>
      <c r="B67" s="10">
        <f>COUNTIF('Questionnaire à chaud'!K$4:K$1048576,A67)</f>
        <v>1</v>
      </c>
      <c r="C67" s="13"/>
    </row>
    <row r="68" spans="1:3">
      <c r="A68" s="10" t="s">
        <v>164</v>
      </c>
      <c r="B68" s="10">
        <f>COUNTIF('Questionnaire à chaud'!K$4:K$1048576,A68)</f>
        <v>0</v>
      </c>
      <c r="C68" s="13"/>
    </row>
    <row r="69" spans="1:3">
      <c r="A69" s="20" t="s">
        <v>165</v>
      </c>
      <c r="B69" s="10">
        <f>COUNTIF('Questionnaire à chaud'!K$4:K$1048576,A69)</f>
        <v>0</v>
      </c>
      <c r="C69" s="13"/>
    </row>
    <row r="70" spans="1:3">
      <c r="A70" s="10" t="s">
        <v>166</v>
      </c>
      <c r="B70" s="10">
        <f>COUNTIF('Questionnaire à chaud'!K$4:K$1048576,A70)</f>
        <v>0</v>
      </c>
      <c r="C70" s="13"/>
    </row>
    <row r="71" spans="1:3">
      <c r="A71" s="10" t="s">
        <v>161</v>
      </c>
      <c r="B71" s="10">
        <f>COUNTIF('Questionnaire à chaud'!K$4:K$1048576,A71)</f>
        <v>0</v>
      </c>
      <c r="C71" s="13"/>
    </row>
    <row r="72" spans="1:3">
      <c r="A72" s="14"/>
      <c r="B72" s="13"/>
      <c r="C72" s="13"/>
    </row>
    <row r="73" spans="1:3" ht="27.6">
      <c r="A73" s="3" t="s">
        <v>206</v>
      </c>
      <c r="B73" s="2" t="s">
        <v>141</v>
      </c>
      <c r="C73" s="13"/>
    </row>
    <row r="74" spans="1:3">
      <c r="A74" s="20" t="s">
        <v>170</v>
      </c>
      <c r="B74" s="10">
        <f>COUNTIF('Questionnaire à chaud'!L$4:L$1048576,A74)</f>
        <v>0</v>
      </c>
      <c r="C74" s="13"/>
    </row>
    <row r="75" spans="1:3">
      <c r="A75" s="10" t="s">
        <v>27</v>
      </c>
      <c r="B75" s="10">
        <f>COUNTIF('Questionnaire à chaud'!L$4:L$1048576,A75)</f>
        <v>1</v>
      </c>
      <c r="C75" s="13"/>
    </row>
    <row r="76" spans="1:3">
      <c r="A76" s="10" t="s">
        <v>28</v>
      </c>
      <c r="B76" s="10">
        <f>COUNTIF('Questionnaire à chaud'!L$4:L$1048576,A76)</f>
        <v>0</v>
      </c>
      <c r="C76" s="13"/>
    </row>
    <row r="77" spans="1:3">
      <c r="A77" s="20" t="s">
        <v>29</v>
      </c>
      <c r="B77" s="10">
        <f>COUNTIF('Questionnaire à chaud'!L$4:L$1048576,A77)</f>
        <v>0</v>
      </c>
      <c r="C77" s="13"/>
    </row>
    <row r="78" spans="1:3">
      <c r="A78" s="10" t="s">
        <v>22</v>
      </c>
      <c r="B78" s="10">
        <f>COUNTIF('Questionnaire à chaud'!L$4:L$1048576,A78)</f>
        <v>0</v>
      </c>
      <c r="C78" s="13"/>
    </row>
    <row r="79" spans="1:3" s="96" customFormat="1">
      <c r="A79" s="94"/>
      <c r="B79" s="94"/>
      <c r="C79" s="95"/>
    </row>
    <row r="80" spans="1:3" s="96" customFormat="1" ht="40.799999999999997">
      <c r="A80" s="3" t="s">
        <v>207</v>
      </c>
      <c r="B80" s="2" t="s">
        <v>147</v>
      </c>
      <c r="C80" s="95"/>
    </row>
    <row r="81" spans="1:3" s="96" customFormat="1">
      <c r="A81" s="20" t="s">
        <v>208</v>
      </c>
      <c r="B81" s="10">
        <f>COUNTIF('Questionnaire à chaud'!M$4:M$1048576,A81)</f>
        <v>0</v>
      </c>
      <c r="C81" s="95"/>
    </row>
    <row r="82" spans="1:3" s="96" customFormat="1">
      <c r="A82" s="10" t="s">
        <v>167</v>
      </c>
      <c r="B82" s="10">
        <f>COUNTIF('Questionnaire à chaud'!M$4:M$1048576,A82)</f>
        <v>1</v>
      </c>
      <c r="C82" s="95"/>
    </row>
    <row r="83" spans="1:3" s="96" customFormat="1" ht="21" customHeight="1">
      <c r="A83" s="10" t="s">
        <v>168</v>
      </c>
      <c r="B83" s="10">
        <f>COUNTIF('Questionnaire à chaud'!M$4:M$1048576,A83)</f>
        <v>0</v>
      </c>
      <c r="C83" s="95"/>
    </row>
    <row r="84" spans="1:3" s="96" customFormat="1" ht="15" customHeight="1">
      <c r="A84" s="98" t="s">
        <v>218</v>
      </c>
      <c r="B84" s="10">
        <f>COUNTIF('Questionnaire à chaud'!M$4:M$1048576,A84)</f>
        <v>0</v>
      </c>
      <c r="C84" s="95"/>
    </row>
    <row r="85" spans="1:3" s="96" customFormat="1">
      <c r="A85" s="94"/>
      <c r="B85" s="94"/>
      <c r="C85" s="95"/>
    </row>
    <row r="86" spans="1:3" s="96" customFormat="1">
      <c r="A86" s="94"/>
      <c r="B86" s="94"/>
      <c r="C86" s="95"/>
    </row>
    <row r="87" spans="1:3">
      <c r="A87" s="14" t="s">
        <v>33</v>
      </c>
      <c r="B87" s="13"/>
      <c r="C87" s="13"/>
    </row>
    <row r="88" spans="1:3">
      <c r="A88" s="14"/>
      <c r="B88" s="13"/>
      <c r="C88" s="13"/>
    </row>
    <row r="89" spans="1:3" ht="20.399999999999999">
      <c r="A89" s="3" t="s">
        <v>210</v>
      </c>
      <c r="B89" s="2" t="s">
        <v>42</v>
      </c>
      <c r="C89" s="13"/>
    </row>
    <row r="90" spans="1:3">
      <c r="A90" s="20" t="s">
        <v>25</v>
      </c>
      <c r="B90" s="10">
        <f>COUNTIF('Questionnaire à chaud'!N$4:N$1048576,A90)</f>
        <v>0</v>
      </c>
      <c r="C90" s="13"/>
    </row>
    <row r="91" spans="1:3">
      <c r="A91" s="10" t="s">
        <v>26</v>
      </c>
      <c r="B91" s="10">
        <f>COUNTIF('Questionnaire à chaud'!N$4:N$1048576,A91)</f>
        <v>1</v>
      </c>
      <c r="C91" s="13"/>
    </row>
    <row r="92" spans="1:3">
      <c r="A92" s="10" t="s">
        <v>23</v>
      </c>
      <c r="B92" s="10">
        <f>COUNTIF('Questionnaire à chaud'!N$4:N$1048576,A92)</f>
        <v>0</v>
      </c>
      <c r="C92" s="13"/>
    </row>
    <row r="93" spans="1:3">
      <c r="A93" s="10" t="s">
        <v>24</v>
      </c>
      <c r="B93" s="10">
        <f>COUNTIF('Questionnaire à chaud'!N$4:N$1048576,A93)</f>
        <v>0</v>
      </c>
      <c r="C93" s="13"/>
    </row>
    <row r="94" spans="1:3">
      <c r="C94" s="13"/>
    </row>
    <row r="95" spans="1:3">
      <c r="A95" s="1"/>
      <c r="B95" s="13"/>
      <c r="C95" s="13"/>
    </row>
    <row r="96" spans="1:3" ht="20.399999999999999">
      <c r="A96" s="3" t="s">
        <v>211</v>
      </c>
      <c r="B96" s="2" t="s">
        <v>43</v>
      </c>
      <c r="C96" s="13"/>
    </row>
    <row r="97" spans="1:3" ht="28.95" customHeight="1">
      <c r="A97" s="368" t="s">
        <v>44</v>
      </c>
      <c r="B97" s="369"/>
      <c r="C97" s="13"/>
    </row>
    <row r="98" spans="1:3">
      <c r="A98" s="16"/>
      <c r="B98" s="13"/>
      <c r="C98" s="13"/>
    </row>
    <row r="99" spans="1:3">
      <c r="A99" s="16"/>
      <c r="B99" s="13"/>
      <c r="C99" s="13"/>
    </row>
    <row r="100" spans="1:3">
      <c r="A100" s="16"/>
      <c r="B100" s="13"/>
      <c r="C100" s="13"/>
    </row>
    <row r="101" spans="1:3">
      <c r="B101" s="13"/>
      <c r="C101" s="13"/>
    </row>
    <row r="102" spans="1:3">
      <c r="A102" s="1" t="s">
        <v>34</v>
      </c>
      <c r="B102" s="13"/>
      <c r="C102" s="13"/>
    </row>
    <row r="103" spans="1:3" ht="51">
      <c r="A103" s="3" t="s">
        <v>212</v>
      </c>
      <c r="B103" s="2" t="s">
        <v>96</v>
      </c>
      <c r="C103" s="13"/>
    </row>
    <row r="104" spans="1:3">
      <c r="A104" s="20" t="s">
        <v>30</v>
      </c>
      <c r="B104" s="10">
        <f>COUNTIF('Questionnaire à chaud'!P$4:P$1048576,A104)</f>
        <v>0</v>
      </c>
      <c r="C104" s="13"/>
    </row>
    <row r="105" spans="1:3">
      <c r="A105" s="10" t="s">
        <v>27</v>
      </c>
      <c r="B105" s="10">
        <f>COUNTIF('Questionnaire à chaud'!P$4:P$1048576,A105)</f>
        <v>1</v>
      </c>
      <c r="C105" s="13"/>
    </row>
    <row r="106" spans="1:3">
      <c r="A106" s="10" t="s">
        <v>28</v>
      </c>
      <c r="B106" s="10">
        <f>COUNTIF('Questionnaire à chaud'!P$4:P$1048576,A106)</f>
        <v>0</v>
      </c>
      <c r="C106" s="13"/>
    </row>
    <row r="107" spans="1:3">
      <c r="A107" s="10" t="s">
        <v>29</v>
      </c>
      <c r="B107" s="10">
        <f>COUNTIF('Questionnaire à chaud'!P$4:P$1048576,A107)</f>
        <v>0</v>
      </c>
      <c r="C107" s="13"/>
    </row>
    <row r="108" spans="1:3">
      <c r="A108" s="10" t="s">
        <v>22</v>
      </c>
      <c r="B108" s="10">
        <f>COUNTIF('Questionnaire à chaud'!P$4:P$1048576,A108)</f>
        <v>0</v>
      </c>
      <c r="C108" s="13"/>
    </row>
    <row r="109" spans="1:3">
      <c r="B109" s="13"/>
      <c r="C109" s="13"/>
    </row>
    <row r="110" spans="1:3">
      <c r="A110" s="1"/>
      <c r="B110" s="13"/>
      <c r="C110" s="13"/>
    </row>
    <row r="111" spans="1:3" ht="90.45" customHeight="1">
      <c r="A111" s="3" t="s">
        <v>213</v>
      </c>
      <c r="B111" s="2" t="s">
        <v>97</v>
      </c>
      <c r="C111" s="13"/>
    </row>
    <row r="112" spans="1:3">
      <c r="A112" s="20" t="s">
        <v>30</v>
      </c>
      <c r="B112" s="10">
        <f>COUNTIF('Questionnaire à chaud'!Q$4:Q$1048576,A112)</f>
        <v>1</v>
      </c>
      <c r="C112" s="13"/>
    </row>
    <row r="113" spans="1:3">
      <c r="A113" s="10" t="s">
        <v>27</v>
      </c>
      <c r="B113" s="10">
        <f>COUNTIF('Questionnaire à chaud'!Q$4:Q$1048576,A113)</f>
        <v>0</v>
      </c>
      <c r="C113" s="13"/>
    </row>
    <row r="114" spans="1:3">
      <c r="A114" s="10" t="s">
        <v>28</v>
      </c>
      <c r="B114" s="10">
        <f>COUNTIF('Questionnaire à chaud'!Q$4:Q$1048576,A114)</f>
        <v>0</v>
      </c>
      <c r="C114" s="13"/>
    </row>
    <row r="115" spans="1:3">
      <c r="A115" s="10" t="s">
        <v>29</v>
      </c>
      <c r="B115" s="10">
        <f>COUNTIF('Questionnaire à chaud'!Q$4:Q$1048576,A115)</f>
        <v>0</v>
      </c>
      <c r="C115" s="13"/>
    </row>
    <row r="116" spans="1:3">
      <c r="A116" s="10" t="s">
        <v>22</v>
      </c>
      <c r="B116" s="10">
        <f>COUNTIF('Questionnaire à chaud'!Q$4:Q$1048576,A116)</f>
        <v>0</v>
      </c>
      <c r="C116" s="13"/>
    </row>
    <row r="117" spans="1:3">
      <c r="B117" s="13"/>
      <c r="C117" s="13"/>
    </row>
    <row r="118" spans="1:3">
      <c r="A118" s="1"/>
      <c r="B118" s="13"/>
      <c r="C118" s="13"/>
    </row>
    <row r="119" spans="1:3" ht="41.4">
      <c r="A119" s="3" t="s">
        <v>214</v>
      </c>
      <c r="B119" s="2" t="s">
        <v>45</v>
      </c>
      <c r="C119" s="13"/>
    </row>
    <row r="120" spans="1:3" ht="14.4">
      <c r="A120" s="368" t="s">
        <v>44</v>
      </c>
      <c r="B120" s="369"/>
      <c r="C120" s="13"/>
    </row>
    <row r="121" spans="1:3">
      <c r="A121" s="1"/>
      <c r="B121" s="13"/>
      <c r="C121" s="13"/>
    </row>
    <row r="122" spans="1:3">
      <c r="A122" s="1"/>
      <c r="B122" s="13"/>
      <c r="C122" s="13"/>
    </row>
    <row r="123" spans="1:3" ht="84.75" customHeight="1">
      <c r="A123" s="3" t="s">
        <v>215</v>
      </c>
      <c r="B123" s="2" t="s">
        <v>98</v>
      </c>
      <c r="C123" s="13"/>
    </row>
    <row r="124" spans="1:3">
      <c r="A124" s="20" t="s">
        <v>30</v>
      </c>
      <c r="B124" s="10">
        <f>COUNTIF('Questionnaire à chaud'!S$4:S$1048576,A124)</f>
        <v>0</v>
      </c>
      <c r="C124" s="13"/>
    </row>
    <row r="125" spans="1:3">
      <c r="A125" s="10" t="s">
        <v>27</v>
      </c>
      <c r="B125" s="10">
        <f>COUNTIF('Questionnaire à chaud'!S$4:S$1048576,A125)</f>
        <v>0</v>
      </c>
      <c r="C125" s="13"/>
    </row>
    <row r="126" spans="1:3">
      <c r="A126" s="10" t="s">
        <v>28</v>
      </c>
      <c r="B126" s="10">
        <f>COUNTIF('Questionnaire à chaud'!S$4:S$1048576,A126)</f>
        <v>0</v>
      </c>
      <c r="C126" s="13"/>
    </row>
    <row r="127" spans="1:3">
      <c r="A127" s="10" t="s">
        <v>29</v>
      </c>
      <c r="B127" s="10">
        <f>COUNTIF('Questionnaire à chaud'!S$4:S$1048576,A127)</f>
        <v>0</v>
      </c>
      <c r="C127" s="13"/>
    </row>
    <row r="128" spans="1:3">
      <c r="A128" s="10" t="s">
        <v>22</v>
      </c>
      <c r="B128" s="10">
        <f>COUNTIF('Questionnaire à chaud'!S$4:S$1048576,A128)</f>
        <v>0</v>
      </c>
      <c r="C128" s="13"/>
    </row>
    <row r="129" spans="1:13" s="96" customFormat="1">
      <c r="A129" s="94"/>
      <c r="B129" s="97"/>
      <c r="C129" s="95"/>
    </row>
    <row r="130" spans="1:13">
      <c r="B130" s="13"/>
      <c r="C130" s="13"/>
    </row>
    <row r="131" spans="1:13" ht="61.2">
      <c r="A131" s="3" t="s">
        <v>216</v>
      </c>
      <c r="B131" s="2" t="s">
        <v>98</v>
      </c>
      <c r="C131" s="13"/>
    </row>
    <row r="132" spans="1:13">
      <c r="A132" s="20" t="s">
        <v>30</v>
      </c>
      <c r="B132" s="10">
        <f>COUNTIF('Questionnaire à chaud'!W$4:W$1048576,A132)</f>
        <v>0</v>
      </c>
      <c r="C132" s="13"/>
    </row>
    <row r="133" spans="1:13">
      <c r="A133" s="10" t="s">
        <v>27</v>
      </c>
      <c r="B133" s="10">
        <f>COUNTIF('Questionnaire à chaud'!W$4:W$1048576,A133)</f>
        <v>0</v>
      </c>
      <c r="C133" s="13"/>
    </row>
    <row r="134" spans="1:13">
      <c r="A134" s="10" t="s">
        <v>28</v>
      </c>
      <c r="B134" s="10">
        <f>COUNTIF('Questionnaire à chaud'!W$4:W$1048576,A134)</f>
        <v>1</v>
      </c>
      <c r="C134" s="13"/>
    </row>
    <row r="135" spans="1:13">
      <c r="A135" s="10" t="s">
        <v>29</v>
      </c>
      <c r="B135" s="10">
        <f>COUNTIF('Questionnaire à chaud'!W$4:W$1048576,A135)</f>
        <v>0</v>
      </c>
      <c r="C135" s="13"/>
    </row>
    <row r="136" spans="1:13">
      <c r="A136" s="10" t="s">
        <v>22</v>
      </c>
      <c r="B136" s="10">
        <f>COUNTIF('Questionnaire à chaud'!W$4:W$1048576,A136)</f>
        <v>0</v>
      </c>
      <c r="C136" s="13"/>
    </row>
    <row r="137" spans="1:13">
      <c r="B137" s="13"/>
      <c r="C137" s="13"/>
    </row>
    <row r="138" spans="1:13">
      <c r="C138" s="13"/>
    </row>
    <row r="141" spans="1:13">
      <c r="A141" s="29" t="s">
        <v>80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</row>
    <row r="142" spans="1:13">
      <c r="A142" s="28" t="s">
        <v>122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</row>
    <row r="143" spans="1:13">
      <c r="A143" s="28" t="s">
        <v>86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</row>
    <row r="144" spans="1:13">
      <c r="A144" s="28" t="s">
        <v>84</v>
      </c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</row>
    <row r="145" spans="1:13">
      <c r="A145" s="28" t="s">
        <v>83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</row>
    <row r="146" spans="1:13" ht="5.7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</row>
    <row r="147" spans="1:13">
      <c r="A147" s="28"/>
      <c r="B147" s="31" t="s">
        <v>85</v>
      </c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</row>
    <row r="148" spans="1:13" ht="14.4">
      <c r="A148" s="28"/>
      <c r="B148" s="30" t="s">
        <v>89</v>
      </c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</row>
    <row r="149" spans="1:13" ht="5.7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</row>
    <row r="150" spans="1:13">
      <c r="A150" s="28" t="s">
        <v>82</v>
      </c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</row>
  </sheetData>
  <mergeCells count="4">
    <mergeCell ref="A97:B97"/>
    <mergeCell ref="A120:B120"/>
    <mergeCell ref="A40:B40"/>
    <mergeCell ref="A44:B44"/>
  </mergeCells>
  <pageMargins left="0.7" right="0.7" top="0.75" bottom="0.75" header="0.3" footer="0.3"/>
  <pageSetup paperSize="9" scale="5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zoomScaleNormal="100" workbookViewId="0">
      <selection activeCell="B8" sqref="B8"/>
    </sheetView>
  </sheetViews>
  <sheetFormatPr baseColWidth="10" defaultRowHeight="13.8"/>
  <cols>
    <col min="1" max="1" width="24.69921875" customWidth="1"/>
    <col min="2" max="2" width="18.5" customWidth="1"/>
    <col min="9" max="9" width="11.19921875" customWidth="1"/>
  </cols>
  <sheetData>
    <row r="1" spans="1:10" ht="22.8">
      <c r="A1" s="23" t="s">
        <v>119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t="s">
        <v>74</v>
      </c>
    </row>
    <row r="3" spans="1:10">
      <c r="A3" t="s">
        <v>73</v>
      </c>
    </row>
    <row r="4" spans="1:10" s="17" customFormat="1" ht="14.4">
      <c r="A4" t="s">
        <v>46</v>
      </c>
    </row>
    <row r="6" spans="1:10">
      <c r="A6" s="6" t="s">
        <v>39</v>
      </c>
      <c r="B6" s="10" t="e">
        <f>COUNTIF('Questionnaire à froid'!#REF!,"&lt;&gt;")</f>
        <v>#REF!</v>
      </c>
      <c r="D6" s="53" t="s">
        <v>113</v>
      </c>
      <c r="E6" s="53"/>
      <c r="F6" s="6"/>
      <c r="G6" s="6"/>
      <c r="H6" s="6"/>
      <c r="I6" s="6"/>
    </row>
    <row r="7" spans="1:10">
      <c r="A7" s="6" t="s">
        <v>37</v>
      </c>
      <c r="B7" s="15">
        <v>0</v>
      </c>
      <c r="D7" s="54">
        <f>AVERAGE('Questionnaire à froid'!D4:D1048576)</f>
        <v>0</v>
      </c>
      <c r="E7" s="55" t="s">
        <v>112</v>
      </c>
    </row>
    <row r="8" spans="1:10">
      <c r="A8" s="6" t="s">
        <v>38</v>
      </c>
      <c r="B8" s="19" t="e">
        <f>B6/B7</f>
        <v>#REF!</v>
      </c>
    </row>
    <row r="10" spans="1:10">
      <c r="A10" s="14" t="s">
        <v>32</v>
      </c>
      <c r="B10" s="14"/>
      <c r="C10" s="14"/>
    </row>
    <row r="11" spans="1:10">
      <c r="A11" s="14"/>
      <c r="B11" s="14"/>
      <c r="C11" s="14"/>
    </row>
    <row r="12" spans="1:10">
      <c r="A12" s="3" t="s">
        <v>219</v>
      </c>
      <c r="B12" s="2" t="s">
        <v>35</v>
      </c>
      <c r="C12" s="13"/>
    </row>
    <row r="13" spans="1:10">
      <c r="A13" s="10" t="s">
        <v>6</v>
      </c>
      <c r="B13" s="10" t="e">
        <f>COUNTIF('Questionnaire à froid'!#REF!,A13)</f>
        <v>#REF!</v>
      </c>
    </row>
    <row r="14" spans="1:10">
      <c r="A14" s="10" t="s">
        <v>7</v>
      </c>
      <c r="B14" s="10" t="e">
        <f>COUNTIF('Questionnaire à froid'!#REF!,A14)</f>
        <v>#REF!</v>
      </c>
    </row>
    <row r="15" spans="1:10">
      <c r="A15" s="10" t="s">
        <v>8</v>
      </c>
      <c r="B15" s="10" t="e">
        <f>COUNTIF('Questionnaire à froid'!#REF!,A15)</f>
        <v>#REF!</v>
      </c>
    </row>
    <row r="16" spans="1:10">
      <c r="A16" s="10" t="s">
        <v>9</v>
      </c>
      <c r="B16" s="10" t="e">
        <f>COUNTIF('Questionnaire à froid'!#REF!,A16)</f>
        <v>#REF!</v>
      </c>
    </row>
    <row r="17" spans="1:3">
      <c r="A17" s="1"/>
      <c r="B17" s="13"/>
      <c r="C17" s="13"/>
    </row>
    <row r="18" spans="1:3">
      <c r="A18" s="1"/>
      <c r="B18" s="13"/>
      <c r="C18" s="13"/>
    </row>
    <row r="19" spans="1:3">
      <c r="A19" s="3" t="s">
        <v>220</v>
      </c>
      <c r="B19" s="2" t="s">
        <v>36</v>
      </c>
      <c r="C19" s="13"/>
    </row>
    <row r="20" spans="1:3">
      <c r="A20" s="10" t="s">
        <v>10</v>
      </c>
      <c r="B20" s="10" t="e">
        <f>COUNTIF('Questionnaire à froid'!#REF!,A20)</f>
        <v>#REF!</v>
      </c>
    </row>
    <row r="21" spans="1:3">
      <c r="A21" s="10" t="s">
        <v>11</v>
      </c>
      <c r="B21" s="10" t="e">
        <f>COUNTIF('Questionnaire à froid'!#REF!,A21)</f>
        <v>#REF!</v>
      </c>
    </row>
    <row r="22" spans="1:3">
      <c r="A22" s="1"/>
      <c r="B22" s="13"/>
      <c r="C22" s="13"/>
    </row>
    <row r="23" spans="1:3">
      <c r="A23" s="1"/>
      <c r="B23" s="13"/>
      <c r="C23" s="13"/>
    </row>
    <row r="24" spans="1:3" ht="27.6">
      <c r="A24" s="3" t="s">
        <v>221</v>
      </c>
      <c r="B24" s="2" t="s">
        <v>121</v>
      </c>
      <c r="C24" s="13"/>
    </row>
    <row r="25" spans="1:3">
      <c r="A25" s="10" t="s">
        <v>14</v>
      </c>
      <c r="B25" s="10" t="e">
        <f>COUNTIF('Questionnaire à froid'!#REF!,A25)</f>
        <v>#REF!</v>
      </c>
    </row>
    <row r="26" spans="1:3">
      <c r="A26" s="20" t="s">
        <v>13</v>
      </c>
      <c r="B26" s="10" t="e">
        <f>COUNTIF('Questionnaire à froid'!#REF!,A26)</f>
        <v>#REF!</v>
      </c>
    </row>
    <row r="27" spans="1:3">
      <c r="A27" s="20" t="s">
        <v>12</v>
      </c>
      <c r="B27" s="10" t="e">
        <f>COUNTIF('Questionnaire à froid'!#REF!,A27)</f>
        <v>#REF!</v>
      </c>
    </row>
    <row r="28" spans="1:3">
      <c r="A28" s="10" t="s">
        <v>15</v>
      </c>
      <c r="B28" s="10" t="e">
        <f>COUNTIF('Questionnaire à froid'!#REF!,A28)</f>
        <v>#REF!</v>
      </c>
    </row>
    <row r="29" spans="1:3">
      <c r="A29" s="10" t="s">
        <v>16</v>
      </c>
      <c r="B29" s="10" t="e">
        <f>COUNTIF('Questionnaire à froid'!#REF!,A29)</f>
        <v>#REF!</v>
      </c>
    </row>
    <row r="30" spans="1:3">
      <c r="A30" s="10" t="s">
        <v>17</v>
      </c>
      <c r="B30" s="10" t="e">
        <f>COUNTIF('Questionnaire à froid'!#REF!,A30)</f>
        <v>#REF!</v>
      </c>
    </row>
    <row r="31" spans="1:3">
      <c r="A31" s="10" t="s">
        <v>18</v>
      </c>
      <c r="B31" s="10" t="e">
        <f>COUNTIF('Questionnaire à froid'!#REF!,A31)</f>
        <v>#REF!</v>
      </c>
    </row>
    <row r="33" spans="1:3">
      <c r="A33" s="1"/>
      <c r="B33" s="13"/>
      <c r="C33" s="13"/>
    </row>
    <row r="34" spans="1:3">
      <c r="A34" s="3" t="s">
        <v>198</v>
      </c>
      <c r="B34" s="2" t="s">
        <v>41</v>
      </c>
      <c r="C34" s="13"/>
    </row>
    <row r="35" spans="1:3">
      <c r="A35" s="10" t="s">
        <v>20</v>
      </c>
      <c r="B35" s="10" t="e">
        <f>COUNTIF('Questionnaire à froid'!#REF!,A35)</f>
        <v>#REF!</v>
      </c>
      <c r="C35" s="13"/>
    </row>
    <row r="36" spans="1:3">
      <c r="A36" s="10" t="s">
        <v>19</v>
      </c>
      <c r="B36" s="10" t="e">
        <f>COUNTIF('Questionnaire à froid'!#REF!,A36)</f>
        <v>#REF!</v>
      </c>
      <c r="C36" s="13"/>
    </row>
    <row r="37" spans="1:3">
      <c r="A37" s="10" t="s">
        <v>21</v>
      </c>
      <c r="B37" s="10" t="e">
        <f>COUNTIF('Questionnaire à froid'!#REF!,A37)</f>
        <v>#REF!</v>
      </c>
      <c r="C37" s="13"/>
    </row>
    <row r="38" spans="1:3">
      <c r="C38" s="13"/>
    </row>
    <row r="39" spans="1:3">
      <c r="C39" s="13"/>
    </row>
    <row r="40" spans="1:3" ht="30.6">
      <c r="A40" s="3" t="s">
        <v>222</v>
      </c>
      <c r="B40" s="2" t="s">
        <v>21</v>
      </c>
      <c r="C40" s="13"/>
    </row>
    <row r="41" spans="1:3">
      <c r="A41" s="370" t="s">
        <v>44</v>
      </c>
      <c r="B41" s="371"/>
      <c r="C41" s="13"/>
    </row>
    <row r="42" spans="1:3">
      <c r="A42" s="16"/>
      <c r="B42" s="13"/>
      <c r="C42" s="13"/>
    </row>
    <row r="43" spans="1:3">
      <c r="A43" s="16"/>
      <c r="B43" s="13"/>
      <c r="C43" s="13"/>
    </row>
    <row r="44" spans="1:3">
      <c r="A44" s="3" t="s">
        <v>197</v>
      </c>
      <c r="B44" s="2" t="s">
        <v>62</v>
      </c>
      <c r="C44" s="13"/>
    </row>
    <row r="45" spans="1:3" ht="28.95" customHeight="1">
      <c r="A45" s="370" t="s">
        <v>44</v>
      </c>
      <c r="B45" s="371"/>
      <c r="C45" s="13"/>
    </row>
    <row r="46" spans="1:3">
      <c r="B46" s="13"/>
      <c r="C46" s="13"/>
    </row>
    <row r="47" spans="1:3">
      <c r="B47" s="13"/>
      <c r="C47" s="13"/>
    </row>
    <row r="48" spans="1:3">
      <c r="A48" s="1" t="s">
        <v>34</v>
      </c>
      <c r="B48" s="13"/>
      <c r="C48" s="13"/>
    </row>
    <row r="49" spans="1:3" ht="51">
      <c r="A49" s="3" t="s">
        <v>223</v>
      </c>
      <c r="B49" s="2" t="s">
        <v>47</v>
      </c>
      <c r="C49" s="13"/>
    </row>
    <row r="50" spans="1:3">
      <c r="A50" s="20" t="s">
        <v>30</v>
      </c>
      <c r="B50" s="10">
        <f>COUNTIF('Questionnaire à froid'!F$4:F$1048576,A50)</f>
        <v>0</v>
      </c>
      <c r="C50" s="13"/>
    </row>
    <row r="51" spans="1:3">
      <c r="A51" s="10" t="s">
        <v>27</v>
      </c>
      <c r="B51" s="10">
        <f>COUNTIF('Questionnaire à froid'!F$4:F$1048576,A51)</f>
        <v>1</v>
      </c>
      <c r="C51" s="13"/>
    </row>
    <row r="52" spans="1:3">
      <c r="A52" s="10" t="s">
        <v>28</v>
      </c>
      <c r="B52" s="10">
        <f>COUNTIF('Questionnaire à froid'!F$4:F$1048576,A52)</f>
        <v>0</v>
      </c>
      <c r="C52" s="13"/>
    </row>
    <row r="53" spans="1:3">
      <c r="A53" s="10" t="s">
        <v>29</v>
      </c>
      <c r="B53" s="10">
        <f>COUNTIF('Questionnaire à froid'!F$4:F$1048576,A53)</f>
        <v>0</v>
      </c>
      <c r="C53" s="13"/>
    </row>
    <row r="54" spans="1:3">
      <c r="A54" s="10" t="s">
        <v>22</v>
      </c>
      <c r="B54" s="10">
        <f>COUNTIF('Questionnaire à froid'!F$4:F$1048576,A54)</f>
        <v>0</v>
      </c>
      <c r="C54" s="13"/>
    </row>
    <row r="55" spans="1:3">
      <c r="B55" s="13"/>
      <c r="C55" s="13"/>
    </row>
    <row r="56" spans="1:3">
      <c r="A56" s="1"/>
      <c r="B56" s="13"/>
      <c r="C56" s="13"/>
    </row>
    <row r="57" spans="1:3" ht="41.4">
      <c r="A57" s="3" t="s">
        <v>224</v>
      </c>
      <c r="B57" s="2" t="s">
        <v>31</v>
      </c>
      <c r="C57" s="13"/>
    </row>
    <row r="58" spans="1:3" ht="28.95" customHeight="1">
      <c r="A58" s="370" t="s">
        <v>44</v>
      </c>
      <c r="B58" s="371"/>
      <c r="C58" s="13"/>
    </row>
    <row r="59" spans="1:3" ht="28.95" customHeight="1">
      <c r="B59" s="13"/>
      <c r="C59" s="13"/>
    </row>
    <row r="60" spans="1:3" ht="46.5" customHeight="1">
      <c r="A60" s="3" t="s">
        <v>225</v>
      </c>
      <c r="B60" s="2" t="s">
        <v>151</v>
      </c>
      <c r="C60" s="13"/>
    </row>
    <row r="61" spans="1:3" ht="28.95" customHeight="1">
      <c r="A61" s="370" t="s">
        <v>44</v>
      </c>
      <c r="B61" s="371"/>
      <c r="C61" s="13"/>
    </row>
    <row r="62" spans="1:3">
      <c r="A62" s="1"/>
      <c r="B62" s="13"/>
      <c r="C62" s="13"/>
    </row>
    <row r="63" spans="1:3" ht="92.25" customHeight="1">
      <c r="A63" s="3" t="s">
        <v>226</v>
      </c>
      <c r="B63" s="2" t="s">
        <v>78</v>
      </c>
      <c r="C63" s="13"/>
    </row>
    <row r="64" spans="1:3">
      <c r="A64" s="20" t="s">
        <v>30</v>
      </c>
      <c r="B64" s="10">
        <f>COUNTIF('Questionnaire à froid'!I$4:I$1048576,A64)</f>
        <v>0</v>
      </c>
      <c r="C64" s="13"/>
    </row>
    <row r="65" spans="1:3">
      <c r="A65" s="10" t="s">
        <v>27</v>
      </c>
      <c r="B65" s="10">
        <f>COUNTIF('Questionnaire à froid'!I$4:I$1048576,A65)</f>
        <v>1</v>
      </c>
      <c r="C65" s="13"/>
    </row>
    <row r="66" spans="1:3">
      <c r="A66" s="10" t="s">
        <v>28</v>
      </c>
      <c r="B66" s="10">
        <f>COUNTIF('Questionnaire à froid'!I$4:I$1048576,A66)</f>
        <v>0</v>
      </c>
      <c r="C66" s="13"/>
    </row>
    <row r="67" spans="1:3">
      <c r="A67" s="10" t="s">
        <v>29</v>
      </c>
      <c r="B67" s="10">
        <f>COUNTIF('Questionnaire à froid'!I$4:I$1048576,A67)</f>
        <v>0</v>
      </c>
      <c r="C67" s="13"/>
    </row>
    <row r="68" spans="1:3">
      <c r="A68" s="10" t="s">
        <v>22</v>
      </c>
      <c r="B68" s="10">
        <f>COUNTIF('Questionnaire à froid'!I$4:I$1048576,A68)</f>
        <v>0</v>
      </c>
      <c r="C68" s="13"/>
    </row>
    <row r="69" spans="1:3">
      <c r="B69" s="13"/>
      <c r="C69" s="13"/>
    </row>
    <row r="70" spans="1:3">
      <c r="A70" s="1"/>
      <c r="B70" s="13"/>
      <c r="C70" s="13"/>
    </row>
    <row r="71" spans="1:3" ht="111" customHeight="1">
      <c r="A71" s="8" t="s">
        <v>227</v>
      </c>
      <c r="B71" s="2" t="s">
        <v>99</v>
      </c>
      <c r="C71" s="13"/>
    </row>
    <row r="72" spans="1:3">
      <c r="A72" s="20" t="s">
        <v>30</v>
      </c>
      <c r="B72" s="10">
        <f>COUNTIF('Questionnaire à froid'!J$4:J$1048576,A72)</f>
        <v>0</v>
      </c>
      <c r="C72" s="13"/>
    </row>
    <row r="73" spans="1:3">
      <c r="A73" s="10" t="s">
        <v>27</v>
      </c>
      <c r="B73" s="10">
        <f>COUNTIF('Questionnaire à froid'!J$4:J$1048576,A73)</f>
        <v>1</v>
      </c>
      <c r="C73" s="13"/>
    </row>
    <row r="74" spans="1:3">
      <c r="A74" s="10" t="s">
        <v>28</v>
      </c>
      <c r="B74" s="10">
        <f>COUNTIF('Questionnaire à froid'!J$4:J$1048576,A74)</f>
        <v>0</v>
      </c>
      <c r="C74" s="13"/>
    </row>
    <row r="75" spans="1:3">
      <c r="A75" s="10" t="s">
        <v>29</v>
      </c>
      <c r="B75" s="10">
        <f>COUNTIF('Questionnaire à froid'!J$4:J$1048576,A75)</f>
        <v>0</v>
      </c>
      <c r="C75" s="13"/>
    </row>
    <row r="76" spans="1:3">
      <c r="A76" s="10" t="s">
        <v>22</v>
      </c>
      <c r="B76" s="10">
        <f>COUNTIF('Questionnaire à froid'!J$4:J$1048576,A76)</f>
        <v>0</v>
      </c>
      <c r="C76" s="13"/>
    </row>
    <row r="77" spans="1:3">
      <c r="B77" s="13"/>
      <c r="C77" s="13"/>
    </row>
    <row r="78" spans="1:3">
      <c r="A78" s="11"/>
      <c r="B78" s="12"/>
      <c r="C78" s="13"/>
    </row>
    <row r="79" spans="1:3" ht="51">
      <c r="A79" s="9" t="s">
        <v>228</v>
      </c>
      <c r="B79" s="2" t="s">
        <v>100</v>
      </c>
      <c r="C79" s="13"/>
    </row>
    <row r="80" spans="1:3">
      <c r="A80" s="20" t="s">
        <v>30</v>
      </c>
      <c r="B80" s="10">
        <f>COUNTIF('Questionnaire à froid'!K$4:K$1048576,A80)</f>
        <v>0</v>
      </c>
      <c r="C80" s="13"/>
    </row>
    <row r="81" spans="1:3">
      <c r="A81" s="10" t="s">
        <v>27</v>
      </c>
      <c r="B81" s="10">
        <f>COUNTIF('Questionnaire à froid'!K$4:K$1048576,A81)</f>
        <v>0</v>
      </c>
      <c r="C81" s="13"/>
    </row>
    <row r="82" spans="1:3">
      <c r="A82" s="10" t="s">
        <v>28</v>
      </c>
      <c r="B82" s="10">
        <f>COUNTIF('Questionnaire à froid'!K$4:K$1048576,A82)</f>
        <v>1</v>
      </c>
      <c r="C82" s="13"/>
    </row>
    <row r="83" spans="1:3">
      <c r="A83" s="10" t="s">
        <v>29</v>
      </c>
      <c r="B83" s="10">
        <f>COUNTIF('Questionnaire à froid'!K$4:K$1048576,A83)</f>
        <v>0</v>
      </c>
      <c r="C83" s="13"/>
    </row>
    <row r="84" spans="1:3">
      <c r="A84" s="10" t="s">
        <v>22</v>
      </c>
      <c r="B84" s="10">
        <f>COUNTIF('Questionnaire à froid'!K$4:K$1048576,A84)</f>
        <v>0</v>
      </c>
      <c r="C84" s="13"/>
    </row>
    <row r="85" spans="1:3">
      <c r="B85" s="13"/>
      <c r="C85" s="13"/>
    </row>
    <row r="86" spans="1:3" ht="46.8">
      <c r="A86" s="9" t="s">
        <v>229</v>
      </c>
      <c r="B86" s="59" t="s">
        <v>152</v>
      </c>
      <c r="C86" s="13"/>
    </row>
    <row r="87" spans="1:3">
      <c r="A87" s="20" t="s">
        <v>172</v>
      </c>
      <c r="B87" s="10">
        <f>COUNTIF('Questionnaire à froid'!L$4:L$1048576,A87)</f>
        <v>0</v>
      </c>
      <c r="C87" s="13"/>
    </row>
    <row r="88" spans="1:3">
      <c r="A88" s="10" t="s">
        <v>173</v>
      </c>
      <c r="B88" s="10">
        <f>COUNTIF('Questionnaire à froid'!L$4:L$1048576,A88)</f>
        <v>1</v>
      </c>
      <c r="C88" s="13"/>
    </row>
    <row r="89" spans="1:3">
      <c r="A89" s="10" t="s">
        <v>160</v>
      </c>
      <c r="B89" s="10">
        <f>COUNTIF('Questionnaire à froid'!L$4:L$1048576,A89)</f>
        <v>0</v>
      </c>
      <c r="C89" s="13"/>
    </row>
    <row r="91" spans="1:3" ht="31.2">
      <c r="A91" s="9" t="s">
        <v>230</v>
      </c>
      <c r="B91" s="59" t="s">
        <v>152</v>
      </c>
    </row>
    <row r="92" spans="1:3">
      <c r="A92" s="20" t="s">
        <v>30</v>
      </c>
      <c r="B92" s="10">
        <f>COUNTIF('Questionnaire à froid'!M$4:M$1048576,A92)</f>
        <v>0</v>
      </c>
    </row>
    <row r="93" spans="1:3">
      <c r="A93" s="10" t="s">
        <v>27</v>
      </c>
      <c r="B93" s="10">
        <f>COUNTIF('Questionnaire à froid'!M$4:M$1048576,A93)</f>
        <v>1</v>
      </c>
    </row>
    <row r="94" spans="1:3">
      <c r="A94" s="10" t="s">
        <v>28</v>
      </c>
      <c r="B94" s="10">
        <f>COUNTIF('Questionnaire à froid'!M$4:M$1048576,A94)</f>
        <v>0</v>
      </c>
    </row>
    <row r="95" spans="1:3">
      <c r="A95" s="10" t="s">
        <v>29</v>
      </c>
      <c r="B95" s="10">
        <f>COUNTIF('Questionnaire à froid'!M$4:M$1048576,A95)</f>
        <v>0</v>
      </c>
    </row>
    <row r="96" spans="1:3">
      <c r="A96" s="10" t="s">
        <v>22</v>
      </c>
      <c r="B96" s="10">
        <f>COUNTIF('Questionnaire à froid'!M$4:M$1048576,A96)</f>
        <v>0</v>
      </c>
    </row>
    <row r="97" spans="1:13">
      <c r="A97" s="94"/>
      <c r="B97" s="97"/>
    </row>
    <row r="98" spans="1:13">
      <c r="A98" s="94"/>
      <c r="B98" s="97"/>
    </row>
    <row r="99" spans="1:13">
      <c r="A99" s="94"/>
      <c r="B99" s="97"/>
    </row>
    <row r="100" spans="1:13">
      <c r="A100" s="94"/>
      <c r="B100" s="97"/>
    </row>
    <row r="101" spans="1:13">
      <c r="A101" s="94"/>
      <c r="B101" s="97"/>
    </row>
    <row r="102" spans="1:13">
      <c r="A102" s="94"/>
      <c r="B102" s="97"/>
    </row>
    <row r="103" spans="1:13">
      <c r="A103" s="94"/>
      <c r="B103" s="97"/>
    </row>
    <row r="104" spans="1:13">
      <c r="A104" s="94"/>
      <c r="B104" s="97"/>
    </row>
    <row r="106" spans="1:13">
      <c r="A106" s="29" t="s">
        <v>80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pans="1:13">
      <c r="A107" s="28" t="s">
        <v>122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spans="1:13">
      <c r="A108" s="28" t="s">
        <v>87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spans="1:13">
      <c r="A109" s="28" t="s">
        <v>84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</row>
    <row r="110" spans="1:13">
      <c r="A110" s="28" t="s">
        <v>83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</row>
    <row r="111" spans="1:13" ht="5.7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</row>
    <row r="112" spans="1:13">
      <c r="A112" s="28"/>
      <c r="B112" s="31" t="s">
        <v>88</v>
      </c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</row>
    <row r="113" spans="1:13" ht="14.4">
      <c r="A113" s="28"/>
      <c r="B113" s="30" t="s">
        <v>90</v>
      </c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</row>
    <row r="114" spans="1:13" ht="5.7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</row>
    <row r="115" spans="1:13">
      <c r="A115" s="28" t="s">
        <v>82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</row>
  </sheetData>
  <mergeCells count="4">
    <mergeCell ref="A45:B45"/>
    <mergeCell ref="A58:B58"/>
    <mergeCell ref="A41:B41"/>
    <mergeCell ref="A61:B61"/>
  </mergeCells>
  <pageMargins left="0.7" right="0.7" top="0.75" bottom="0.75" header="0.3" footer="0.3"/>
  <pageSetup paperSize="9" scale="5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963"/>
  <sheetViews>
    <sheetView showGridLines="0" topLeftCell="A3" zoomScaleNormal="100" zoomScaleSheetLayoutView="85" workbookViewId="0">
      <selection activeCell="P15" sqref="P15"/>
    </sheetView>
  </sheetViews>
  <sheetFormatPr baseColWidth="10" defaultRowHeight="13.8"/>
  <cols>
    <col min="1" max="1" width="11.09765625" customWidth="1"/>
    <col min="14" max="72" width="11" style="5"/>
  </cols>
  <sheetData>
    <row r="1" spans="1:13" ht="24.6">
      <c r="A1" s="46" t="s">
        <v>120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4.6">
      <c r="A2" s="48" t="s">
        <v>104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s="5" customFormat="1"/>
    <row r="4" spans="1:13">
      <c r="A4" s="5"/>
      <c r="B4" s="5"/>
      <c r="C4" s="33" t="s">
        <v>102</v>
      </c>
      <c r="D4" s="34"/>
      <c r="E4" s="35"/>
      <c r="F4" s="32">
        <f>'Analyse à chaud (MASQUER)'!B6</f>
        <v>1</v>
      </c>
      <c r="G4" s="5"/>
      <c r="H4" s="33" t="s">
        <v>124</v>
      </c>
      <c r="I4" s="34"/>
      <c r="J4" s="35"/>
      <c r="K4" s="18">
        <f>COUNTIF('Questionnaire à froid'!I2:I1048574,"&lt;&gt;")</f>
        <v>3</v>
      </c>
      <c r="L4" s="5"/>
      <c r="M4" s="5"/>
    </row>
    <row r="5" spans="1:13">
      <c r="A5" s="5"/>
      <c r="B5" s="5"/>
      <c r="C5" s="36" t="s">
        <v>37</v>
      </c>
      <c r="D5" s="37"/>
      <c r="E5" s="38"/>
      <c r="F5" s="32">
        <f>'Analyse à chaud (MASQUER)'!B7</f>
        <v>0</v>
      </c>
      <c r="G5" s="5"/>
      <c r="H5" s="36" t="s">
        <v>37</v>
      </c>
      <c r="I5" s="37"/>
      <c r="J5" s="38"/>
      <c r="K5" s="18">
        <f>'Analyse à froid (MASQUER)'!B7</f>
        <v>0</v>
      </c>
      <c r="L5" s="5"/>
      <c r="M5" s="5"/>
    </row>
    <row r="6" spans="1:13">
      <c r="A6" s="5"/>
      <c r="B6" s="5"/>
      <c r="C6" s="39" t="s">
        <v>103</v>
      </c>
      <c r="D6" s="40"/>
      <c r="E6" s="41"/>
      <c r="F6" s="42" t="e">
        <f>'Analyse à chaud (MASQUER)'!B8</f>
        <v>#DIV/0!</v>
      </c>
      <c r="G6" s="5"/>
      <c r="H6" s="39" t="s">
        <v>103</v>
      </c>
      <c r="I6" s="40"/>
      <c r="J6" s="41"/>
      <c r="K6" s="42" t="e">
        <f>K4/K5</f>
        <v>#DIV/0!</v>
      </c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43" t="s">
        <v>105</v>
      </c>
      <c r="D8" s="44"/>
      <c r="E8" s="44"/>
      <c r="F8" s="45"/>
      <c r="G8" s="5"/>
      <c r="H8" s="43" t="s">
        <v>106</v>
      </c>
      <c r="I8" s="44"/>
      <c r="J8" s="44"/>
      <c r="K8" s="45"/>
      <c r="L8" s="5"/>
      <c r="M8" s="5"/>
    </row>
    <row r="9" spans="1:13">
      <c r="A9" s="5"/>
      <c r="B9" s="5"/>
      <c r="C9" s="374"/>
      <c r="D9" s="375"/>
      <c r="E9" s="375"/>
      <c r="F9" s="376"/>
      <c r="G9" s="5"/>
      <c r="H9" s="380"/>
      <c r="I9" s="381"/>
      <c r="J9" s="381"/>
      <c r="K9" s="382"/>
      <c r="L9" s="5"/>
      <c r="M9" s="5"/>
    </row>
    <row r="10" spans="1:13">
      <c r="A10" s="5"/>
      <c r="B10" s="5"/>
      <c r="C10" s="377"/>
      <c r="D10" s="378"/>
      <c r="E10" s="378"/>
      <c r="F10" s="379"/>
      <c r="G10" s="5"/>
      <c r="H10" s="383"/>
      <c r="I10" s="384"/>
      <c r="J10" s="384"/>
      <c r="K10" s="38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7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7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72" ht="24.6">
      <c r="A19" s="48" t="s">
        <v>94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72" ht="7.2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72" s="50" customFormat="1" ht="24">
      <c r="A21" s="92"/>
      <c r="B21" s="92"/>
      <c r="C21" s="92"/>
      <c r="D21" s="373" t="s">
        <v>91</v>
      </c>
      <c r="E21" s="373"/>
      <c r="F21" s="92"/>
      <c r="G21" s="92"/>
      <c r="H21" s="92"/>
      <c r="I21" s="373" t="s">
        <v>92</v>
      </c>
      <c r="J21" s="373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</row>
    <row r="22" spans="1:7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7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7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7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7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7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7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7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7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7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7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7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7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7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7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72" ht="24.6">
      <c r="A85" s="48" t="s">
        <v>93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72" ht="7.2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72" s="51" customFormat="1" ht="22.8">
      <c r="A87" s="93"/>
      <c r="B87" s="93"/>
      <c r="C87" s="93"/>
      <c r="D87" s="372" t="s">
        <v>91</v>
      </c>
      <c r="E87" s="372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3"/>
      <c r="BN87" s="93"/>
      <c r="BO87" s="93"/>
      <c r="BP87" s="93"/>
      <c r="BQ87" s="93"/>
      <c r="BR87" s="93"/>
      <c r="BS87" s="93"/>
      <c r="BT87" s="93"/>
    </row>
    <row r="88" spans="1:7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7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7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7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7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7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7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7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7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7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7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7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7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7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7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7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7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72" ht="24.6">
      <c r="A105" s="48" t="s">
        <v>95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</row>
    <row r="106" spans="1:72" ht="7.2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72" s="51" customFormat="1" ht="22.8">
      <c r="A107" s="93"/>
      <c r="B107" s="93"/>
      <c r="C107" s="99"/>
      <c r="D107" s="386" t="s">
        <v>91</v>
      </c>
      <c r="E107" s="386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3"/>
      <c r="BN107" s="93"/>
      <c r="BO107" s="93"/>
      <c r="BP107" s="93"/>
      <c r="BQ107" s="93"/>
      <c r="BR107" s="93"/>
      <c r="BS107" s="93"/>
      <c r="BT107" s="93"/>
    </row>
    <row r="108" spans="1:7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7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7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7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7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ht="22.8">
      <c r="A162" s="5"/>
      <c r="B162" s="5"/>
      <c r="C162" s="5"/>
      <c r="D162" s="372" t="s">
        <v>92</v>
      </c>
      <c r="E162" s="372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</sheetData>
  <mergeCells count="7">
    <mergeCell ref="D162:E162"/>
    <mergeCell ref="D21:E21"/>
    <mergeCell ref="C9:F10"/>
    <mergeCell ref="H9:K10"/>
    <mergeCell ref="I21:J21"/>
    <mergeCell ref="D87:E87"/>
    <mergeCell ref="D107:E107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rowBreaks count="2" manualBreakCount="2">
    <brk id="83" max="12" man="1"/>
    <brk id="159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opLeftCell="E1" workbookViewId="0">
      <selection activeCell="O1" sqref="O1:O5"/>
    </sheetView>
  </sheetViews>
  <sheetFormatPr baseColWidth="10" defaultRowHeight="13.8"/>
  <cols>
    <col min="1" max="1" width="11.69921875" bestFit="1" customWidth="1"/>
    <col min="3" max="3" width="36.69921875" bestFit="1" customWidth="1"/>
    <col min="4" max="4" width="50.59765625" bestFit="1" customWidth="1"/>
    <col min="5" max="5" width="11.19921875" style="64"/>
  </cols>
  <sheetData>
    <row r="1" spans="1:16" ht="55.2">
      <c r="A1" s="21" t="s">
        <v>6</v>
      </c>
      <c r="B1" s="21" t="s">
        <v>10</v>
      </c>
      <c r="C1" s="21" t="s">
        <v>14</v>
      </c>
      <c r="D1" s="21" t="s">
        <v>20</v>
      </c>
      <c r="E1" s="22" t="s">
        <v>155</v>
      </c>
      <c r="F1" s="21" t="s">
        <v>159</v>
      </c>
      <c r="G1" s="21" t="s">
        <v>159</v>
      </c>
      <c r="I1" s="21" t="s">
        <v>170</v>
      </c>
      <c r="J1" s="65" t="s">
        <v>171</v>
      </c>
      <c r="K1" s="22" t="s">
        <v>25</v>
      </c>
      <c r="L1" s="22" t="s">
        <v>30</v>
      </c>
      <c r="M1" s="22" t="s">
        <v>30</v>
      </c>
      <c r="N1" s="22" t="s">
        <v>30</v>
      </c>
      <c r="O1" s="22" t="s">
        <v>30</v>
      </c>
      <c r="P1" s="22" t="s">
        <v>172</v>
      </c>
    </row>
    <row r="2" spans="1:16" ht="41.4">
      <c r="A2" s="21" t="s">
        <v>7</v>
      </c>
      <c r="B2" s="21" t="s">
        <v>11</v>
      </c>
      <c r="C2" s="22" t="s">
        <v>13</v>
      </c>
      <c r="D2" s="21" t="s">
        <v>19</v>
      </c>
      <c r="E2" s="22" t="s">
        <v>156</v>
      </c>
      <c r="F2" s="21" t="s">
        <v>160</v>
      </c>
      <c r="G2" s="21" t="s">
        <v>160</v>
      </c>
      <c r="I2" s="21" t="s">
        <v>27</v>
      </c>
      <c r="J2" s="22" t="s">
        <v>167</v>
      </c>
      <c r="K2" s="21" t="s">
        <v>26</v>
      </c>
      <c r="L2" s="21" t="s">
        <v>27</v>
      </c>
      <c r="M2" s="21" t="s">
        <v>27</v>
      </c>
      <c r="N2" s="21" t="s">
        <v>27</v>
      </c>
      <c r="O2" s="21" t="s">
        <v>27</v>
      </c>
      <c r="P2" s="21" t="s">
        <v>173</v>
      </c>
    </row>
    <row r="3" spans="1:16" ht="55.2">
      <c r="A3" s="21" t="s">
        <v>8</v>
      </c>
      <c r="C3" s="22" t="s">
        <v>12</v>
      </c>
      <c r="D3" s="21" t="s">
        <v>21</v>
      </c>
      <c r="E3" s="22" t="s">
        <v>157</v>
      </c>
      <c r="I3" s="21" t="s">
        <v>28</v>
      </c>
      <c r="J3" s="22" t="s">
        <v>168</v>
      </c>
      <c r="K3" s="21" t="s">
        <v>23</v>
      </c>
      <c r="L3" s="21" t="s">
        <v>28</v>
      </c>
      <c r="M3" s="21" t="s">
        <v>28</v>
      </c>
      <c r="N3" s="21" t="s">
        <v>28</v>
      </c>
      <c r="O3" s="21" t="s">
        <v>28</v>
      </c>
      <c r="P3" s="21" t="s">
        <v>160</v>
      </c>
    </row>
    <row r="4" spans="1:16" ht="69">
      <c r="A4" s="21" t="s">
        <v>9</v>
      </c>
      <c r="C4" s="21" t="s">
        <v>15</v>
      </c>
      <c r="E4" s="22" t="s">
        <v>158</v>
      </c>
      <c r="I4" s="21" t="s">
        <v>29</v>
      </c>
      <c r="J4" s="22" t="s">
        <v>169</v>
      </c>
      <c r="K4" s="21" t="s">
        <v>24</v>
      </c>
      <c r="L4" s="21" t="s">
        <v>29</v>
      </c>
      <c r="M4" s="21" t="s">
        <v>29</v>
      </c>
      <c r="N4" s="21" t="s">
        <v>29</v>
      </c>
      <c r="O4" s="21" t="s">
        <v>29</v>
      </c>
    </row>
    <row r="5" spans="1:16">
      <c r="C5" s="21" t="s">
        <v>16</v>
      </c>
      <c r="I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</row>
    <row r="6" spans="1:16">
      <c r="C6" s="21" t="s">
        <v>17</v>
      </c>
    </row>
    <row r="7" spans="1:16">
      <c r="C7" s="21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c8f428-354a-46a7-957f-cf62407f5824" xsi:nil="true"/>
    <_Flow_SignoffStatus xmlns="260ec1f3-ede5-4647-9be7-b9f859064999" xsi:nil="true"/>
    <lcf76f155ced4ddcb4097134ff3c332f xmlns="260ec1f3-ede5-4647-9be7-b9f8590649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1A2CED783AC4DB3299F0F003F67E7" ma:contentTypeVersion="17" ma:contentTypeDescription="Crée un document." ma:contentTypeScope="" ma:versionID="da03be8d6bceec5fd2e67aaa043f7680">
  <xsd:schema xmlns:xsd="http://www.w3.org/2001/XMLSchema" xmlns:xs="http://www.w3.org/2001/XMLSchema" xmlns:p="http://schemas.microsoft.com/office/2006/metadata/properties" xmlns:ns2="260ec1f3-ede5-4647-9be7-b9f859064999" xmlns:ns3="8cc8f428-354a-46a7-957f-cf62407f5824" targetNamespace="http://schemas.microsoft.com/office/2006/metadata/properties" ma:root="true" ma:fieldsID="fc57743c01cbd4d09ee2aab8995a8536" ns2:_="" ns3:_="">
    <xsd:import namespace="260ec1f3-ede5-4647-9be7-b9f859064999"/>
    <xsd:import namespace="8cc8f428-354a-46a7-957f-cf62407f58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ec1f3-ede5-4647-9be7-b9f859064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e0dec428-4417-4531-8d24-fd80b40018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État de validation" ma:internalName="_x00c9_tat_x0020_de_x0020_valid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8f428-354a-46a7-957f-cf62407f5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5737701-614b-4d59-9bfe-f4c51766f433}" ma:internalName="TaxCatchAll" ma:showField="CatchAllData" ma:web="8cc8f428-354a-46a7-957f-cf62407f5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1BC4E-871E-429D-9DD5-F676DC891C2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8cc8f428-354a-46a7-957f-cf62407f5824"/>
    <ds:schemaRef ds:uri="260ec1f3-ede5-4647-9be7-b9f85906499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FCAF3C-5C12-499F-B407-CBB656621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0ec1f3-ede5-4647-9be7-b9f859064999"/>
    <ds:schemaRef ds:uri="8cc8f428-354a-46a7-957f-cf62407f5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93BFDF-3007-40E0-B01F-B4DC24593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Notice d'utilisation</vt:lpstr>
      <vt:lpstr>Données Bilan</vt:lpstr>
      <vt:lpstr>Feuil1</vt:lpstr>
      <vt:lpstr>Financement</vt:lpstr>
      <vt:lpstr> EHPAD</vt:lpstr>
      <vt:lpstr>Autres résultats (facultatifs)</vt:lpstr>
      <vt:lpstr>Questionnaire à chaud</vt:lpstr>
      <vt:lpstr>Questionnaire à froid</vt:lpstr>
      <vt:lpstr>Analyse à chaud (MASQUER)</vt:lpstr>
      <vt:lpstr>Analyse à froid (MASQUER)</vt:lpstr>
      <vt:lpstr>Présentation résultats</vt:lpstr>
      <vt:lpstr>Liste réponse - ne pas modifier</vt:lpstr>
      <vt:lpstr>'Analyse à chaud (MASQUER)'!Zone_d_impression</vt:lpstr>
      <vt:lpstr>'Présentation résultats'!Zone_d_impression</vt:lpstr>
    </vt:vector>
  </TitlesOfParts>
  <Company>CNSA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ROCQUIGNY Claire</dc:creator>
  <cp:lastModifiedBy>FLAMAND Estelle</cp:lastModifiedBy>
  <cp:lastPrinted>2025-04-09T08:12:15Z</cp:lastPrinted>
  <dcterms:created xsi:type="dcterms:W3CDTF">2024-12-23T15:18:48Z</dcterms:created>
  <dcterms:modified xsi:type="dcterms:W3CDTF">2026-08-25T14:21:31Z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0x01010080E1A2CED783AC4DB3299F0F003F67E7</vt:lpwstr>
  </property>
  <property fmtid="{D5CDD505-2E9C-101B-9397-08002B2CF9AE}" pid="3" name="MediaServiceImageTags">
    <vt:lpwstr/>
  </property>
</Properties>
</file>